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990" windowHeight="6000"/>
  </bookViews>
  <sheets>
    <sheet name="Sinistri 2010- 2015" sheetId="2" r:id="rId1"/>
    <sheet name="Analisi" sheetId="3" r:id="rId2"/>
    <sheet name="Casistiche" sheetId="4" r:id="rId3"/>
  </sheets>
  <definedNames>
    <definedName name="_xlnm._FilterDatabase" localSheetId="0" hidden="1">'Sinistri 2010- 2015'!$C$3:$P$128</definedName>
  </definedNames>
  <calcPr calcId="124519"/>
</workbook>
</file>

<file path=xl/calcChain.xml><?xml version="1.0" encoding="utf-8"?>
<calcChain xmlns="http://schemas.openxmlformats.org/spreadsheetml/2006/main">
  <c r="C19" i="4"/>
  <c r="C20" s="1"/>
  <c r="G39" i="3"/>
  <c r="G20"/>
  <c r="G36"/>
  <c r="F36"/>
  <c r="E36"/>
  <c r="G28"/>
  <c r="F28"/>
  <c r="E28"/>
  <c r="D16" i="4"/>
  <c r="C16"/>
  <c r="O128" i="2"/>
  <c r="C6" i="3" s="1"/>
  <c r="C7" s="1"/>
  <c r="G41" l="1"/>
  <c r="C9"/>
</calcChain>
</file>

<file path=xl/sharedStrings.xml><?xml version="1.0" encoding="utf-8"?>
<sst xmlns="http://schemas.openxmlformats.org/spreadsheetml/2006/main" count="1555" uniqueCount="461">
  <si>
    <t>2010038000508</t>
  </si>
  <si>
    <t>2010038000526</t>
  </si>
  <si>
    <t>2010038000588</t>
  </si>
  <si>
    <t>2010038000589</t>
  </si>
  <si>
    <t>2010038000590</t>
  </si>
  <si>
    <t>2010038000604</t>
  </si>
  <si>
    <t>2010038000614</t>
  </si>
  <si>
    <t>2010038000630</t>
  </si>
  <si>
    <t>2010038000686</t>
  </si>
  <si>
    <t>2010038000772</t>
  </si>
  <si>
    <t>2010038000787</t>
  </si>
  <si>
    <t>2010038000830</t>
  </si>
  <si>
    <t>2010099924337</t>
  </si>
  <si>
    <t>2010099927051</t>
  </si>
  <si>
    <t>2010099936103</t>
  </si>
  <si>
    <t>2010099949378</t>
  </si>
  <si>
    <t>2011009903964</t>
  </si>
  <si>
    <t>2011009904837</t>
  </si>
  <si>
    <t>2011009915975</t>
  </si>
  <si>
    <t>17048470009</t>
  </si>
  <si>
    <t>Automol</t>
  </si>
  <si>
    <t>09/08/2010 0.00</t>
  </si>
  <si>
    <t>23/08/2010 0.00</t>
  </si>
  <si>
    <t>16/09/2010 0.00</t>
  </si>
  <si>
    <t>24/09/2010 0.00</t>
  </si>
  <si>
    <t>30/09/2010 0.00</t>
  </si>
  <si>
    <t>18/10/2010 0.00</t>
  </si>
  <si>
    <t>19/10/2010 0.00</t>
  </si>
  <si>
    <t>20/10/2010 0.00</t>
  </si>
  <si>
    <t>25/10/2010 0.00</t>
  </si>
  <si>
    <t>06/10/2010 0.00</t>
  </si>
  <si>
    <t>29/10/2010 0.00</t>
  </si>
  <si>
    <t>03/12/2010 0.00</t>
  </si>
  <si>
    <t>10/12/2010 0.00</t>
  </si>
  <si>
    <t>29/12/2010 0.00</t>
  </si>
  <si>
    <t>26/10/2010 0.00</t>
  </si>
  <si>
    <t>03/11/2010 0.00</t>
  </si>
  <si>
    <t>02/02/2011 0.00</t>
  </si>
  <si>
    <t>15/02/20110.00</t>
  </si>
  <si>
    <t>15/02/2011 0.00</t>
  </si>
  <si>
    <t>11/05/20110.00</t>
  </si>
  <si>
    <t>24/11/2010 0.00</t>
  </si>
  <si>
    <t>23/12/2010 0.00</t>
  </si>
  <si>
    <t>12/01/2011 0.00</t>
  </si>
  <si>
    <t>14/01/2011 0.00</t>
  </si>
  <si>
    <t>09/02/2011 0.00</t>
  </si>
  <si>
    <t>03/08/2010 0.00</t>
  </si>
  <si>
    <t>10/08/2010 0.00</t>
  </si>
  <si>
    <t>09/09/2010 0.00</t>
  </si>
  <si>
    <t>13/09/2010 0.00</t>
  </si>
  <si>
    <t>11/09/2010 0.00</t>
  </si>
  <si>
    <t>20/09/2010 0.00</t>
  </si>
  <si>
    <t>29/09/2010 0.00</t>
  </si>
  <si>
    <t>21/12/2010 0.00</t>
  </si>
  <si>
    <t>27/10/2010 0.00</t>
  </si>
  <si>
    <t>09/12/2010 0.00</t>
  </si>
  <si>
    <t>03/01/20110.00</t>
  </si>
  <si>
    <t>08/01/2011 0.00</t>
  </si>
  <si>
    <t>07/02/2011 0.00</t>
  </si>
  <si>
    <t>EC033CJ</t>
  </si>
  <si>
    <t>EC018CJ</t>
  </si>
  <si>
    <t>EC044CJ</t>
  </si>
  <si>
    <t>EC038CJ</t>
  </si>
  <si>
    <t>EC024CJ</t>
  </si>
  <si>
    <t>EC039CJ</t>
  </si>
  <si>
    <t>DF427FJ</t>
  </si>
  <si>
    <t>EC045CJ</t>
  </si>
  <si>
    <t>BR205HZ</t>
  </si>
  <si>
    <t>CK515VB</t>
  </si>
  <si>
    <t>DP196FG</t>
  </si>
  <si>
    <t>DF294TK</t>
  </si>
  <si>
    <t>CX631ZK</t>
  </si>
  <si>
    <t>CK223SE</t>
  </si>
  <si>
    <t>DF294FH</t>
  </si>
  <si>
    <t>CX280RW</t>
  </si>
  <si>
    <t>BP633KM</t>
  </si>
  <si>
    <t>DX672BZ</t>
  </si>
  <si>
    <t>BL923RC</t>
  </si>
  <si>
    <t>CA290DV</t>
  </si>
  <si>
    <t>CH348BV</t>
  </si>
  <si>
    <t>Chiuso</t>
  </si>
  <si>
    <t>LIQUIDATO TOTALE</t>
  </si>
  <si>
    <t>CHIUSO SENZA SEGUITO</t>
  </si>
  <si>
    <t>CHIUSO</t>
  </si>
  <si>
    <t>10- DANNI MATERIALI</t>
  </si>
  <si>
    <t>1PT - ID FIRMA UNICA SOLO MATERIALI (RESPONSABILITÀ' DELL'ASSICURATO DA ACCLARARE)</t>
  </si>
  <si>
    <t>1PF - ID FIRMA UNICA DANNI MATERIALI (RESPONSABILITÀ' DELL'ASSICURATO DA ACCLARARE)</t>
  </si>
  <si>
    <t>18 - PROBABILE SENZA SEGUITO</t>
  </si>
  <si>
    <t>1PG - ID FIRMA UNICA DANNI FISICI-MATERIALI (RESPONSABILITÀ' DELL'ASSIC. DA ACCLARARE)</t>
  </si>
  <si>
    <t>1G - CID/CTT MANDATAR1A: LESIONI - IL CLIENTE NON HA RESPONSABILITÀ'</t>
  </si>
  <si>
    <t>19 - MUTUA, REGIONE, ALTRI ENTI</t>
  </si>
  <si>
    <t>NO</t>
  </si>
  <si>
    <t>SI</t>
  </si>
  <si>
    <t>2011009921155</t>
  </si>
  <si>
    <t>2011009923445</t>
  </si>
  <si>
    <t>2011009944317</t>
  </si>
  <si>
    <t>2011009945831</t>
  </si>
  <si>
    <t>2011009946638</t>
  </si>
  <si>
    <t>2011009951406</t>
  </si>
  <si>
    <t>2011009953393</t>
  </si>
  <si>
    <t>2011009958580</t>
  </si>
  <si>
    <t>2011009965055</t>
  </si>
  <si>
    <t>2011038000072</t>
  </si>
  <si>
    <t>2011038000075</t>
  </si>
  <si>
    <t>2011038000078</t>
  </si>
  <si>
    <t>2011038000103</t>
  </si>
  <si>
    <t>2011038000106</t>
  </si>
  <si>
    <t>2011038000139</t>
  </si>
  <si>
    <t>2011038000301</t>
  </si>
  <si>
    <t>2011038000505</t>
  </si>
  <si>
    <t>2012009980579</t>
  </si>
  <si>
    <t>2012038000315</t>
  </si>
  <si>
    <t>2012038000358</t>
  </si>
  <si>
    <t>2012038000359</t>
  </si>
  <si>
    <t>2012038000364</t>
  </si>
  <si>
    <t>2012038000386</t>
  </si>
  <si>
    <t>2012038000390</t>
  </si>
  <si>
    <t>2012038000441</t>
  </si>
  <si>
    <t>2012038000446</t>
  </si>
  <si>
    <t>2012038000459</t>
  </si>
  <si>
    <t>17058866210</t>
  </si>
  <si>
    <t>23/02/2011 0.00</t>
  </si>
  <si>
    <t>27/02/2011 0.00</t>
  </si>
  <si>
    <t>21/04/20110.00</t>
  </si>
  <si>
    <t>12/05/20110.00</t>
  </si>
  <si>
    <t>26/04/20110.00</t>
  </si>
  <si>
    <t>29/04/2011 0.00</t>
  </si>
  <si>
    <t>20/05/20110.00</t>
  </si>
  <si>
    <t>11/05/2011 0.00</t>
  </si>
  <si>
    <t>15/05/20110.00</t>
  </si>
  <si>
    <t>29/05/20110.00</t>
  </si>
  <si>
    <t>15/06/20110.00</t>
  </si>
  <si>
    <t>08/02/20110.00</t>
  </si>
  <si>
    <t>10/02/2011 0.00</t>
  </si>
  <si>
    <t>24/02/2011 0.00</t>
  </si>
  <si>
    <t>25/02/20110.00</t>
  </si>
  <si>
    <t>22/03/20110.00</t>
  </si>
  <si>
    <t>15/07/20110.00</t>
  </si>
  <si>
    <t>16/06/20110.00</t>
  </si>
  <si>
    <t>21/10/20110.00</t>
  </si>
  <si>
    <t>12/09/2012 0.00</t>
  </si>
  <si>
    <t>25/09/2012 0.00</t>
  </si>
  <si>
    <t>06/08/2012 0.00</t>
  </si>
  <si>
    <t>13/09/2012 0.00</t>
  </si>
  <si>
    <t>18/09/2012 0.00</t>
  </si>
  <si>
    <t>26/09/2012 0.00</t>
  </si>
  <si>
    <t>07/11/2012 0.00</t>
  </si>
  <si>
    <t>08/11/2012 0.00</t>
  </si>
  <si>
    <t>09/11/2012 0.00</t>
  </si>
  <si>
    <t>22/01/2013 0.00</t>
  </si>
  <si>
    <t>22/11/2012 0.00</t>
  </si>
  <si>
    <t>19/02/20110.00</t>
  </si>
  <si>
    <t>23/02/20110.00</t>
  </si>
  <si>
    <t>11/04/20110.00</t>
  </si>
  <si>
    <t>19/04/20110.00</t>
  </si>
  <si>
    <t>23/04/20110.00</t>
  </si>
  <si>
    <t>09/05/20110.00</t>
  </si>
  <si>
    <t>21/05/2011 0.00</t>
  </si>
  <si>
    <t>01/06/2011 0.00</t>
  </si>
  <si>
    <t>31/01/2011 0.00</t>
  </si>
  <si>
    <t>19/01/2011 0.00</t>
  </si>
  <si>
    <t>08/10/2010 0.00</t>
  </si>
  <si>
    <t>14/02/2011 0.00</t>
  </si>
  <si>
    <t>25/02/2011 0.00</t>
  </si>
  <si>
    <t>25/05/2011 0.00</t>
  </si>
  <si>
    <t>26/07/2011 0.00</t>
  </si>
  <si>
    <t>11/09/2012 0.00</t>
  </si>
  <si>
    <t>02/08/2012 0.00</t>
  </si>
  <si>
    <t>04/09/2012 0.00</t>
  </si>
  <si>
    <t>10/09/2012 0.00</t>
  </si>
  <si>
    <t>29/08/2012 0.00</t>
  </si>
  <si>
    <t>14/09/2012 0.00</t>
  </si>
  <si>
    <t>24/10/2012 0.00</t>
  </si>
  <si>
    <t>24/09/2012 0.00</t>
  </si>
  <si>
    <t>09/10/2012 0.00</t>
  </si>
  <si>
    <t>2012038000462</t>
  </si>
  <si>
    <t>2012099903502</t>
  </si>
  <si>
    <t>2012099906125</t>
  </si>
  <si>
    <t>2012099909243</t>
  </si>
  <si>
    <t>2012099911830</t>
  </si>
  <si>
    <t>2013009909492</t>
  </si>
  <si>
    <t>2013009919327</t>
  </si>
  <si>
    <t>2013009929065</t>
  </si>
  <si>
    <t>2013009930283</t>
  </si>
  <si>
    <t>2013009934157</t>
  </si>
  <si>
    <t>2013009950913</t>
  </si>
  <si>
    <t>2013009956037</t>
  </si>
  <si>
    <t>2013009961873</t>
  </si>
  <si>
    <t>2013038000008</t>
  </si>
  <si>
    <t>2013038000031</t>
  </si>
  <si>
    <t>2013038000067</t>
  </si>
  <si>
    <t>2013038000068</t>
  </si>
  <si>
    <t>2013038000090</t>
  </si>
  <si>
    <t>2013038000091</t>
  </si>
  <si>
    <t>2013038000094</t>
  </si>
  <si>
    <t>2013038000132</t>
  </si>
  <si>
    <t>2013038000138</t>
  </si>
  <si>
    <t>2013038000157</t>
  </si>
  <si>
    <t>2013038000158</t>
  </si>
  <si>
    <t>23/11/2012 0</t>
  </si>
  <si>
    <t>01/12/2012 0</t>
  </si>
  <si>
    <t>13/12/2012 0</t>
  </si>
  <si>
    <t>21/12/2012 0</t>
  </si>
  <si>
    <t>01/02/2013 0</t>
  </si>
  <si>
    <t>09/03/2013 0</t>
  </si>
  <si>
    <t>17/04/2013 0</t>
  </si>
  <si>
    <t>20/04/2013 0</t>
  </si>
  <si>
    <t>08/05/2013 0</t>
  </si>
  <si>
    <t>09/07/2013 0</t>
  </si>
  <si>
    <t>29/07/2013 0</t>
  </si>
  <si>
    <t>29/08/2013 0</t>
  </si>
  <si>
    <t>04/01/2013 0</t>
  </si>
  <si>
    <t>24/01/2013 0</t>
  </si>
  <si>
    <t>28/01/2013 0</t>
  </si>
  <si>
    <t>19/02/2013 0</t>
  </si>
  <si>
    <t>19/02/20130</t>
  </si>
  <si>
    <t>08/03/2013 0</t>
  </si>
  <si>
    <t>14/03/2013 0</t>
  </si>
  <si>
    <t>10/04/2013 0</t>
  </si>
  <si>
    <t>12/04/2013 0</t>
  </si>
  <si>
    <t>13/06/2013 0</t>
  </si>
  <si>
    <t>24/04/2013 0</t>
  </si>
  <si>
    <t>26/04/2013 0</t>
  </si>
  <si>
    <t>15/11/2012</t>
  </si>
  <si>
    <t>13/11/2012</t>
  </si>
  <si>
    <t>09/10/2012</t>
  </si>
  <si>
    <t>11/12/2012</t>
  </si>
  <si>
    <t>19/12/2012</t>
  </si>
  <si>
    <t>27/02/2013</t>
  </si>
  <si>
    <t>13/04/2013</t>
  </si>
  <si>
    <t>02/04/2013</t>
  </si>
  <si>
    <t>02/05/2013</t>
  </si>
  <si>
    <t>06/06/2013</t>
  </si>
  <si>
    <t>25/07/2013</t>
  </si>
  <si>
    <t>13/10/2012</t>
  </si>
  <si>
    <t>27/12/2012</t>
  </si>
  <si>
    <t>09/01/2013</t>
  </si>
  <si>
    <t>07/02/2013</t>
  </si>
  <si>
    <t>07/03/2013</t>
  </si>
  <si>
    <t>05/03/2013</t>
  </si>
  <si>
    <t>08/03/2013</t>
  </si>
  <si>
    <t>25/03/2013</t>
  </si>
  <si>
    <t>11/04/2013</t>
  </si>
  <si>
    <t>22/04/2013</t>
  </si>
  <si>
    <t>23/04/2013</t>
  </si>
  <si>
    <t>EC032CJ</t>
  </si>
  <si>
    <t>EC043CJ</t>
  </si>
  <si>
    <t>EC031CJ</t>
  </si>
  <si>
    <t>BP672YG</t>
  </si>
  <si>
    <t>DX885BY</t>
  </si>
  <si>
    <t>BS843XS</t>
  </si>
  <si>
    <t>CK300YK</t>
  </si>
  <si>
    <t>PL0H4955</t>
  </si>
  <si>
    <t>CH181BT</t>
  </si>
  <si>
    <t>BL298RW</t>
  </si>
  <si>
    <t>CM048TH</t>
  </si>
  <si>
    <t>DL881PR</t>
  </si>
  <si>
    <t>BP915VX</t>
  </si>
  <si>
    <t>CG782WG</t>
  </si>
  <si>
    <t>DE325MR</t>
  </si>
  <si>
    <t>NU 229940</t>
  </si>
  <si>
    <t>BP649MM</t>
  </si>
  <si>
    <t>EF173WA</t>
  </si>
  <si>
    <t>BV202LR</t>
  </si>
  <si>
    <t>CV467TM</t>
  </si>
  <si>
    <t>BS952TB</t>
  </si>
  <si>
    <t>CK554VB</t>
  </si>
  <si>
    <t>DF368XV</t>
  </si>
  <si>
    <t>CW638MD</t>
  </si>
  <si>
    <t>CK833VB</t>
  </si>
  <si>
    <t>IN CARICO A LIQUIDATORE/</t>
  </si>
  <si>
    <t>SINISTRO ATTESA RISPOSTA</t>
  </si>
  <si>
    <t>ASSEGNATO A ENTE GESTO</t>
  </si>
  <si>
    <t>IN CARICO A SEDE</t>
  </si>
  <si>
    <t>2013038000230</t>
  </si>
  <si>
    <t>2013038000243</t>
  </si>
  <si>
    <t>2013038000248</t>
  </si>
  <si>
    <t>2014009963601</t>
  </si>
  <si>
    <t>2014038000248</t>
  </si>
  <si>
    <t>20140380D0283</t>
  </si>
  <si>
    <t>2014038000284</t>
  </si>
  <si>
    <t>2014038000291</t>
  </si>
  <si>
    <t>2014038000329</t>
  </si>
  <si>
    <t>2014038000336</t>
  </si>
  <si>
    <t>2014038000347</t>
  </si>
  <si>
    <t>2015009902164</t>
  </si>
  <si>
    <t>2015009903910</t>
  </si>
  <si>
    <t>2015009914014</t>
  </si>
  <si>
    <t>2015009921795</t>
  </si>
  <si>
    <t>2015038000017</t>
  </si>
  <si>
    <t>2015038000021</t>
  </si>
  <si>
    <t>2015038000031</t>
  </si>
  <si>
    <t>2015038000044</t>
  </si>
  <si>
    <t>2015038000047</t>
  </si>
  <si>
    <t>2015038000049</t>
  </si>
  <si>
    <t>2015038000066</t>
  </si>
  <si>
    <t>2015038000067</t>
  </si>
  <si>
    <t>380700302865</t>
  </si>
  <si>
    <t>26/06/2013 0.00</t>
  </si>
  <si>
    <t>05/07/2013 0.00</t>
  </si>
  <si>
    <t>16/07/2013 0.00</t>
  </si>
  <si>
    <t>17/07/2013 0.00</t>
  </si>
  <si>
    <t>22/09/2014 0.00</t>
  </si>
  <si>
    <t>10/09/2014 0.00</t>
  </si>
  <si>
    <t>10/10/2014 0.00</t>
  </si>
  <si>
    <t>27/10/2014 0.00</t>
  </si>
  <si>
    <t>04/12/2014 0.00</t>
  </si>
  <si>
    <t>18/12/2014 0.00</t>
  </si>
  <si>
    <t>23/12/2014 0.00</t>
  </si>
  <si>
    <t>09/01/2015 0.00</t>
  </si>
  <si>
    <t>15/01/2015 0.00</t>
  </si>
  <si>
    <t>24/02/2015 0.00</t>
  </si>
  <si>
    <t>24/03/2015 0.00</t>
  </si>
  <si>
    <t>27/03/2015 0.00</t>
  </si>
  <si>
    <t>19/01/2015 0.00</t>
  </si>
  <si>
    <t>20/01/2015 0.00</t>
  </si>
  <si>
    <t>04/02/2015 0.00</t>
  </si>
  <si>
    <t>19/02/2015 0.00</t>
  </si>
  <si>
    <t>16/03/2015 0.00</t>
  </si>
  <si>
    <t>20/06/2013 0.00</t>
  </si>
  <si>
    <t>14/07/2013 0.00</t>
  </si>
  <si>
    <t>25/06/2013 0.00</t>
  </si>
  <si>
    <t>05/09/2014 0.00</t>
  </si>
  <si>
    <t>27/08/2014 0.00</t>
  </si>
  <si>
    <t>30/09/2014 0.00</t>
  </si>
  <si>
    <t>08/10/2014 0.00</t>
  </si>
  <si>
    <t>23/10/2014 0.00</t>
  </si>
  <si>
    <t>27/11/2014 0.00</t>
  </si>
  <si>
    <t>14/12/2014 0.00</t>
  </si>
  <si>
    <t>05/12/2014 0.00</t>
  </si>
  <si>
    <t>29/12/2014 0.00</t>
  </si>
  <si>
    <t>08/01/2015 0.00</t>
  </si>
  <si>
    <t>18/02/2015 0.00</t>
  </si>
  <si>
    <t>25/03/2015 0.00</t>
  </si>
  <si>
    <t>16/01/2015 0.00</t>
  </si>
  <si>
    <t>23/01/2015 0.00</t>
  </si>
  <si>
    <t>09/02/2015 0.00</t>
  </si>
  <si>
    <t>11/02/2015 0.00</t>
  </si>
  <si>
    <t>10/03/2015 0.00</t>
  </si>
  <si>
    <t>09/03/2015 0.00</t>
  </si>
  <si>
    <t>EC183CJ</t>
  </si>
  <si>
    <t>DF428FJ</t>
  </si>
  <si>
    <t>EC037CJ</t>
  </si>
  <si>
    <t>EC651TC</t>
  </si>
  <si>
    <t>EC185CI</t>
  </si>
  <si>
    <t>EC649TC</t>
  </si>
  <si>
    <t>DF395FD</t>
  </si>
  <si>
    <t>EC182CJ</t>
  </si>
  <si>
    <t>EC047CJ</t>
  </si>
  <si>
    <t>EC059CJ</t>
  </si>
  <si>
    <t>DM799CS</t>
  </si>
  <si>
    <t>CX315ZK</t>
  </si>
  <si>
    <t>DE494PR</t>
  </si>
  <si>
    <t>DA517TA</t>
  </si>
  <si>
    <t>BL976RT</t>
  </si>
  <si>
    <t>X0P61382</t>
  </si>
  <si>
    <t>EF226WB</t>
  </si>
  <si>
    <t>DN386YY</t>
  </si>
  <si>
    <t>EM270DH</t>
  </si>
  <si>
    <t>ZA475AE</t>
  </si>
  <si>
    <t>DR479DA</t>
  </si>
  <si>
    <t>CT605KB</t>
  </si>
  <si>
    <t>CX385ZK</t>
  </si>
  <si>
    <t>CX822LM</t>
  </si>
  <si>
    <t>Aperto</t>
  </si>
  <si>
    <t>N. Sinistro</t>
  </si>
  <si>
    <t>N. Polizza</t>
  </si>
  <si>
    <t>Ramo</t>
  </si>
  <si>
    <t>Data Apertura</t>
  </si>
  <si>
    <t>Data Avvenimento</t>
  </si>
  <si>
    <t>Contraente</t>
  </si>
  <si>
    <t>Controparte</t>
  </si>
  <si>
    <t xml:space="preserve">Targa AS </t>
  </si>
  <si>
    <t>Targa Contr</t>
  </si>
  <si>
    <t>Stato Sinistro</t>
  </si>
  <si>
    <t>ATP Nuoro</t>
  </si>
  <si>
    <t>Stato sinistro Controparte</t>
  </si>
  <si>
    <t>Liquidato Totale</t>
  </si>
  <si>
    <t>Chiuso senza seguito</t>
  </si>
  <si>
    <t xml:space="preserve">Chiuso  </t>
  </si>
  <si>
    <t>Tipologia</t>
  </si>
  <si>
    <t>1FF - I.D. DOPPIA FIRMA SOLO DANNI MATERIALI (L'ASSICURATO HA RAGIONE)</t>
  </si>
  <si>
    <t>Importo</t>
  </si>
  <si>
    <t>Misto</t>
  </si>
  <si>
    <t>EC042CJ</t>
  </si>
  <si>
    <t xml:space="preserve">EC042CJ </t>
  </si>
  <si>
    <t xml:space="preserve">BV147FC </t>
  </si>
  <si>
    <t>BY011WW</t>
  </si>
  <si>
    <t xml:space="preserve">EC038CJ </t>
  </si>
  <si>
    <t>CK713TZ</t>
  </si>
  <si>
    <t xml:space="preserve">DF428FJ </t>
  </si>
  <si>
    <t>CY104GS</t>
  </si>
  <si>
    <t xml:space="preserve">EC037CJ </t>
  </si>
  <si>
    <t>BG206CC</t>
  </si>
  <si>
    <t xml:space="preserve"> EC037CJ</t>
  </si>
  <si>
    <t xml:space="preserve">EC037CJ  </t>
  </si>
  <si>
    <t>DV670BA</t>
  </si>
  <si>
    <t xml:space="preserve">EC143CJ </t>
  </si>
  <si>
    <t xml:space="preserve">BY134WX </t>
  </si>
  <si>
    <t xml:space="preserve"> CB482RJ </t>
  </si>
  <si>
    <t>EC144CJ</t>
  </si>
  <si>
    <t xml:space="preserve">DG629FN </t>
  </si>
  <si>
    <t xml:space="preserve">DF427FJ </t>
  </si>
  <si>
    <t xml:space="preserve">EC045CJ </t>
  </si>
  <si>
    <t xml:space="preserve">BH803RG </t>
  </si>
  <si>
    <t>EC146CJ</t>
  </si>
  <si>
    <t>DX144SC</t>
  </si>
  <si>
    <t xml:space="preserve"> BZ457RS</t>
  </si>
  <si>
    <t xml:space="preserve"> EC032CJ</t>
  </si>
  <si>
    <t xml:space="preserve"> NU 201116</t>
  </si>
  <si>
    <t>EC184CJ</t>
  </si>
  <si>
    <t xml:space="preserve"> DZ229EN</t>
  </si>
  <si>
    <t xml:space="preserve"> ZA424FR</t>
  </si>
  <si>
    <t>EC067CJ</t>
  </si>
  <si>
    <t>ZA016RS</t>
  </si>
  <si>
    <t xml:space="preserve"> EC031CJ</t>
  </si>
  <si>
    <t>CH054BT</t>
  </si>
  <si>
    <t xml:space="preserve"> AV835PX</t>
  </si>
  <si>
    <t>1A - TERZO TRASPORTATO</t>
  </si>
  <si>
    <t>1TT - I.D. DOPPIA FIRMA SOLO DANNI MATERIALI (L'ASSICURATO HA TORTO)</t>
  </si>
  <si>
    <t>12 - LESIONI</t>
  </si>
  <si>
    <t>EC058CJ</t>
  </si>
  <si>
    <t>EC025CJ</t>
  </si>
  <si>
    <t>CG198WG</t>
  </si>
  <si>
    <t>Periodo di osservazione</t>
  </si>
  <si>
    <t>N. totale sinistri istruiti</t>
  </si>
  <si>
    <t>31/07/2010 - 01/04/2015</t>
  </si>
  <si>
    <t>Passività totale della polizza</t>
  </si>
  <si>
    <t>Passività annuale media</t>
  </si>
  <si>
    <t>Danno medio</t>
  </si>
  <si>
    <t>Giorni totali di copertura</t>
  </si>
  <si>
    <t>N. Sinistri</t>
  </si>
  <si>
    <t>Importo complessivo</t>
  </si>
  <si>
    <t>CASISTICHE</t>
  </si>
  <si>
    <t>Sinistri Aperti</t>
  </si>
  <si>
    <t>Sinistri Chiusi</t>
  </si>
  <si>
    <t>Sinistri Chiusi SS</t>
  </si>
  <si>
    <t>Periodo di Osservazione 31/07/2010 - 01/04/2015</t>
  </si>
  <si>
    <t>RCA</t>
  </si>
  <si>
    <t>Premio 2010 - 2011</t>
  </si>
  <si>
    <t>Premio 2011 - 2012</t>
  </si>
  <si>
    <t>Premio 2012 - 2013</t>
  </si>
  <si>
    <t>Premio 2013 - 2014</t>
  </si>
  <si>
    <t>Premio 2014 - 2015</t>
  </si>
  <si>
    <t>ARD</t>
  </si>
  <si>
    <t>RP</t>
  </si>
  <si>
    <t>(RCA+ARD)</t>
  </si>
  <si>
    <t>Premi lordi corrisposti</t>
  </si>
  <si>
    <t>Premi imponibili</t>
  </si>
  <si>
    <t>Premio Anticipato</t>
  </si>
  <si>
    <t>Totale</t>
  </si>
  <si>
    <t>Premi imponibili complessivamente corrisposti per il periodo 31/07/2010 - 31/07/2015</t>
  </si>
  <si>
    <t>S/P</t>
  </si>
  <si>
    <t>mensili</t>
  </si>
  <si>
    <t>annui</t>
  </si>
  <si>
    <t>Media sinistri (periodo di osservazione 56 mesi)</t>
  </si>
  <si>
    <t>Periodo 31/07/2010 - 31/07/2011</t>
  </si>
  <si>
    <t>Periodo 31/07/2011 - 31/07/2012</t>
  </si>
  <si>
    <t>Periodo 31/07/2012 - 31/07/2013</t>
  </si>
  <si>
    <t>Periodo 31/07/2013 - 31/07/2014</t>
  </si>
  <si>
    <t>Periodo 31/07/2014 - 01/04/2015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</si>
</sst>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&quot;€&quot;\ #,##0.00"/>
  </numFmts>
  <fonts count="7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44" fontId="1" fillId="0" borderId="0" applyFont="0" applyFill="0" applyBorder="0" applyAlignment="0" applyProtection="0"/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164" fontId="2" fillId="0" borderId="0" xfId="0" applyNumberFormat="1" applyFont="1" applyFill="1" applyBorder="1" applyAlignment="1" applyProtection="1">
      <alignment horizontal="right" vertical="top"/>
    </xf>
    <xf numFmtId="164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14" fontId="2" fillId="0" borderId="0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vertical="top"/>
    </xf>
    <xf numFmtId="14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164" fontId="2" fillId="0" borderId="1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164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44" fontId="2" fillId="0" borderId="0" xfId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164" fontId="3" fillId="0" borderId="0" xfId="0" applyNumberFormat="1" applyFont="1" applyFill="1" applyBorder="1" applyAlignment="1" applyProtection="1">
      <alignment horizontal="right" vertical="top"/>
    </xf>
    <xf numFmtId="14" fontId="2" fillId="0" borderId="0" xfId="0" applyNumberFormat="1" applyFont="1" applyFill="1" applyBorder="1" applyAlignment="1" applyProtection="1">
      <alignment horizontal="center" vertical="top"/>
    </xf>
    <xf numFmtId="44" fontId="2" fillId="0" borderId="0" xfId="1" applyFont="1" applyFill="1" applyBorder="1" applyAlignment="1" applyProtection="1">
      <alignment horizontal="right" vertical="top"/>
    </xf>
    <xf numFmtId="44" fontId="2" fillId="0" borderId="0" xfId="0" applyNumberFormat="1" applyFont="1" applyFill="1" applyBorder="1" applyAlignment="1" applyProtection="1">
      <alignment horizontal="right" vertical="top"/>
    </xf>
    <xf numFmtId="44" fontId="1" fillId="0" borderId="0" xfId="1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vertical="top"/>
    </xf>
    <xf numFmtId="44" fontId="3" fillId="3" borderId="0" xfId="1" applyFont="1" applyFill="1" applyBorder="1" applyAlignment="1" applyProtection="1">
      <alignment vertical="top"/>
    </xf>
    <xf numFmtId="44" fontId="2" fillId="0" borderId="1" xfId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0" fontId="2" fillId="3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44" fontId="6" fillId="0" borderId="1" xfId="1" applyFont="1" applyFill="1" applyBorder="1" applyAlignment="1" applyProtection="1">
      <alignment vertical="top"/>
    </xf>
    <xf numFmtId="44" fontId="6" fillId="0" borderId="0" xfId="1" applyFont="1" applyFill="1" applyBorder="1" applyAlignment="1" applyProtection="1">
      <alignment vertical="top"/>
    </xf>
    <xf numFmtId="44" fontId="6" fillId="0" borderId="2" xfId="1" applyFont="1" applyFill="1" applyBorder="1" applyAlignment="1" applyProtection="1">
      <alignment vertical="top"/>
    </xf>
    <xf numFmtId="44" fontId="3" fillId="4" borderId="1" xfId="0" applyNumberFormat="1" applyFont="1" applyFill="1" applyBorder="1" applyAlignment="1" applyProtection="1">
      <alignment vertical="top"/>
    </xf>
    <xf numFmtId="0" fontId="3" fillId="4" borderId="1" xfId="0" applyNumberFormat="1" applyFont="1" applyFill="1" applyBorder="1" applyAlignment="1" applyProtection="1">
      <alignment vertical="top"/>
    </xf>
    <xf numFmtId="44" fontId="3" fillId="4" borderId="0" xfId="0" applyNumberFormat="1" applyFont="1" applyFill="1" applyBorder="1" applyAlignment="1" applyProtection="1">
      <alignment vertical="top"/>
    </xf>
    <xf numFmtId="0" fontId="2" fillId="5" borderId="0" xfId="0" applyNumberFormat="1" applyFont="1" applyFill="1" applyBorder="1" applyAlignment="1" applyProtection="1">
      <alignment vertical="top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P236"/>
  <sheetViews>
    <sheetView tabSelected="1" workbookViewId="0">
      <selection activeCell="E1" sqref="E1"/>
    </sheetView>
  </sheetViews>
  <sheetFormatPr defaultRowHeight="12.75"/>
  <cols>
    <col min="1" max="1" width="3.140625" customWidth="1"/>
    <col min="2" max="2" width="3.5703125" bestFit="1" customWidth="1"/>
    <col min="3" max="3" width="12.85546875" customWidth="1"/>
    <col min="4" max="4" width="11.5703125" customWidth="1"/>
    <col min="6" max="6" width="14.7109375" bestFit="1" customWidth="1"/>
    <col min="7" max="7" width="15" bestFit="1" customWidth="1"/>
    <col min="8" max="8" width="9.7109375" bestFit="1" customWidth="1"/>
    <col min="9" max="9" width="10.42578125" bestFit="1" customWidth="1"/>
    <col min="10" max="10" width="9" style="5" bestFit="1" customWidth="1"/>
    <col min="11" max="11" width="10.7109375" style="5" bestFit="1" customWidth="1"/>
    <col min="12" max="12" width="11.85546875" style="5" bestFit="1" customWidth="1"/>
    <col min="13" max="13" width="21" bestFit="1" customWidth="1"/>
    <col min="14" max="14" width="86.5703125" bestFit="1" customWidth="1"/>
    <col min="15" max="15" width="11.140625" style="15" customWidth="1"/>
    <col min="16" max="16" width="9.140625" style="5"/>
  </cols>
  <sheetData>
    <row r="1" spans="2:16" s="27" customFormat="1" ht="18.75">
      <c r="E1" s="27" t="s">
        <v>437</v>
      </c>
      <c r="J1" s="28"/>
      <c r="K1" s="28"/>
      <c r="L1" s="28"/>
      <c r="O1" s="29"/>
      <c r="P1" s="28"/>
    </row>
    <row r="2" spans="2:16" s="1" customFormat="1">
      <c r="J2" s="2"/>
      <c r="K2" s="2"/>
      <c r="L2" s="2"/>
      <c r="O2" s="13"/>
      <c r="P2" s="2"/>
    </row>
    <row r="3" spans="2:16" s="1" customFormat="1">
      <c r="C3" s="7" t="s">
        <v>365</v>
      </c>
      <c r="D3" s="7" t="s">
        <v>366</v>
      </c>
      <c r="E3" s="7" t="s">
        <v>367</v>
      </c>
      <c r="F3" s="7" t="s">
        <v>368</v>
      </c>
      <c r="G3" s="7" t="s">
        <v>369</v>
      </c>
      <c r="H3" s="7" t="s">
        <v>370</v>
      </c>
      <c r="I3" s="7" t="s">
        <v>371</v>
      </c>
      <c r="J3" s="7" t="s">
        <v>372</v>
      </c>
      <c r="K3" s="7" t="s">
        <v>373</v>
      </c>
      <c r="L3" s="7" t="s">
        <v>374</v>
      </c>
      <c r="M3" s="7" t="s">
        <v>376</v>
      </c>
      <c r="N3" s="7" t="s">
        <v>380</v>
      </c>
      <c r="O3" s="7" t="s">
        <v>382</v>
      </c>
      <c r="P3" s="7" t="s">
        <v>383</v>
      </c>
    </row>
    <row r="4" spans="2:16" s="1" customFormat="1">
      <c r="B4" s="8">
        <v>1</v>
      </c>
      <c r="C4" s="8" t="s">
        <v>0</v>
      </c>
      <c r="D4" s="8" t="s">
        <v>19</v>
      </c>
      <c r="E4" s="8" t="s">
        <v>20</v>
      </c>
      <c r="F4" s="9" t="s">
        <v>21</v>
      </c>
      <c r="G4" s="8" t="s">
        <v>46</v>
      </c>
      <c r="H4" s="8" t="s">
        <v>375</v>
      </c>
      <c r="I4" s="8"/>
      <c r="J4" s="10" t="s">
        <v>245</v>
      </c>
      <c r="K4" s="10" t="s">
        <v>245</v>
      </c>
      <c r="L4" s="10" t="s">
        <v>80</v>
      </c>
      <c r="M4" s="8" t="s">
        <v>377</v>
      </c>
      <c r="N4" s="8" t="s">
        <v>381</v>
      </c>
      <c r="O4" s="12">
        <v>-502</v>
      </c>
      <c r="P4" s="10" t="s">
        <v>91</v>
      </c>
    </row>
    <row r="5" spans="2:16" s="1" customFormat="1">
      <c r="B5" s="8">
        <v>2</v>
      </c>
      <c r="C5" s="8" t="s">
        <v>1</v>
      </c>
      <c r="D5" s="8" t="s">
        <v>19</v>
      </c>
      <c r="E5" s="8" t="s">
        <v>20</v>
      </c>
      <c r="F5" s="8" t="s">
        <v>22</v>
      </c>
      <c r="G5" s="8" t="s">
        <v>47</v>
      </c>
      <c r="H5" s="8" t="s">
        <v>375</v>
      </c>
      <c r="I5" s="8"/>
      <c r="J5" s="10" t="s">
        <v>59</v>
      </c>
      <c r="K5" s="10" t="s">
        <v>423</v>
      </c>
      <c r="L5" s="10" t="s">
        <v>80</v>
      </c>
      <c r="M5" s="8" t="s">
        <v>378</v>
      </c>
      <c r="N5" s="8" t="s">
        <v>84</v>
      </c>
      <c r="O5" s="12">
        <v>0</v>
      </c>
      <c r="P5" s="10" t="s">
        <v>91</v>
      </c>
    </row>
    <row r="6" spans="2:16" s="1" customFormat="1">
      <c r="B6" s="8">
        <v>3</v>
      </c>
      <c r="C6" s="8" t="s">
        <v>2</v>
      </c>
      <c r="D6" s="8" t="s">
        <v>19</v>
      </c>
      <c r="E6" s="8" t="s">
        <v>20</v>
      </c>
      <c r="F6" s="8" t="s">
        <v>23</v>
      </c>
      <c r="G6" s="8" t="s">
        <v>48</v>
      </c>
      <c r="H6" s="8" t="s">
        <v>375</v>
      </c>
      <c r="I6" s="8"/>
      <c r="J6" s="10" t="s">
        <v>384</v>
      </c>
      <c r="K6" s="10" t="s">
        <v>67</v>
      </c>
      <c r="L6" s="10" t="s">
        <v>80</v>
      </c>
      <c r="M6" s="8" t="s">
        <v>379</v>
      </c>
      <c r="N6" s="8" t="s">
        <v>85</v>
      </c>
      <c r="O6" s="12">
        <v>810</v>
      </c>
      <c r="P6" s="10" t="s">
        <v>91</v>
      </c>
    </row>
    <row r="7" spans="2:16" s="1" customFormat="1">
      <c r="B7" s="8">
        <v>4</v>
      </c>
      <c r="C7" s="8" t="s">
        <v>3</v>
      </c>
      <c r="D7" s="8" t="s">
        <v>19</v>
      </c>
      <c r="E7" s="8" t="s">
        <v>20</v>
      </c>
      <c r="F7" s="8" t="s">
        <v>23</v>
      </c>
      <c r="G7" s="8" t="s">
        <v>49</v>
      </c>
      <c r="H7" s="8" t="s">
        <v>375</v>
      </c>
      <c r="I7" s="8"/>
      <c r="J7" s="10" t="s">
        <v>60</v>
      </c>
      <c r="K7" s="10" t="s">
        <v>68</v>
      </c>
      <c r="L7" s="10" t="s">
        <v>80</v>
      </c>
      <c r="M7" s="8" t="s">
        <v>378</v>
      </c>
      <c r="N7" s="8" t="s">
        <v>419</v>
      </c>
      <c r="O7" s="12">
        <v>0</v>
      </c>
      <c r="P7" s="10" t="s">
        <v>91</v>
      </c>
    </row>
    <row r="8" spans="2:16" s="1" customFormat="1">
      <c r="B8" s="8">
        <v>5</v>
      </c>
      <c r="C8" s="8" t="s">
        <v>4</v>
      </c>
      <c r="D8" s="8" t="s">
        <v>19</v>
      </c>
      <c r="E8" s="8" t="s">
        <v>20</v>
      </c>
      <c r="F8" s="8" t="s">
        <v>23</v>
      </c>
      <c r="G8" s="8" t="s">
        <v>50</v>
      </c>
      <c r="H8" s="8" t="s">
        <v>375</v>
      </c>
      <c r="I8" s="8"/>
      <c r="J8" s="10" t="s">
        <v>61</v>
      </c>
      <c r="K8" s="10" t="s">
        <v>69</v>
      </c>
      <c r="L8" s="10" t="s">
        <v>80</v>
      </c>
      <c r="M8" s="8" t="s">
        <v>379</v>
      </c>
      <c r="N8" s="8" t="s">
        <v>85</v>
      </c>
      <c r="O8" s="12">
        <v>2152</v>
      </c>
      <c r="P8" s="10" t="s">
        <v>91</v>
      </c>
    </row>
    <row r="9" spans="2:16" s="1" customFormat="1">
      <c r="B9" s="8">
        <v>6</v>
      </c>
      <c r="C9" s="8" t="s">
        <v>5</v>
      </c>
      <c r="D9" s="8" t="s">
        <v>19</v>
      </c>
      <c r="E9" s="8" t="s">
        <v>20</v>
      </c>
      <c r="F9" s="8" t="s">
        <v>24</v>
      </c>
      <c r="G9" s="8" t="s">
        <v>49</v>
      </c>
      <c r="H9" s="8" t="s">
        <v>375</v>
      </c>
      <c r="I9" s="8"/>
      <c r="J9" s="10" t="s">
        <v>62</v>
      </c>
      <c r="K9" s="10" t="s">
        <v>68</v>
      </c>
      <c r="L9" s="10" t="s">
        <v>80</v>
      </c>
      <c r="M9" s="8" t="s">
        <v>379</v>
      </c>
      <c r="N9" s="8" t="s">
        <v>419</v>
      </c>
      <c r="O9" s="12">
        <v>2152</v>
      </c>
      <c r="P9" s="10" t="s">
        <v>91</v>
      </c>
    </row>
    <row r="10" spans="2:16" s="1" customFormat="1">
      <c r="B10" s="8">
        <v>7</v>
      </c>
      <c r="C10" s="8" t="s">
        <v>6</v>
      </c>
      <c r="D10" s="8" t="s">
        <v>19</v>
      </c>
      <c r="E10" s="8" t="s">
        <v>20</v>
      </c>
      <c r="F10" s="8" t="s">
        <v>25</v>
      </c>
      <c r="G10" s="8" t="s">
        <v>51</v>
      </c>
      <c r="H10" s="8" t="s">
        <v>375</v>
      </c>
      <c r="I10" s="8"/>
      <c r="J10" s="10" t="s">
        <v>63</v>
      </c>
      <c r="K10" s="10" t="s">
        <v>63</v>
      </c>
      <c r="L10" s="10" t="s">
        <v>80</v>
      </c>
      <c r="M10" s="8" t="s">
        <v>378</v>
      </c>
      <c r="N10" s="8" t="s">
        <v>86</v>
      </c>
      <c r="O10" s="12">
        <v>0</v>
      </c>
      <c r="P10" s="10" t="s">
        <v>91</v>
      </c>
    </row>
    <row r="11" spans="2:16" s="1" customFormat="1">
      <c r="B11" s="8">
        <v>8</v>
      </c>
      <c r="C11" s="8" t="s">
        <v>6</v>
      </c>
      <c r="D11" s="8" t="s">
        <v>19</v>
      </c>
      <c r="E11" s="8" t="s">
        <v>20</v>
      </c>
      <c r="F11" s="8" t="s">
        <v>26</v>
      </c>
      <c r="G11" s="8" t="s">
        <v>51</v>
      </c>
      <c r="H11" s="8" t="s">
        <v>375</v>
      </c>
      <c r="I11" s="8"/>
      <c r="J11" s="10" t="s">
        <v>63</v>
      </c>
      <c r="K11" s="10" t="s">
        <v>70</v>
      </c>
      <c r="L11" s="10" t="s">
        <v>80</v>
      </c>
      <c r="M11" s="8" t="s">
        <v>378</v>
      </c>
      <c r="N11" s="8" t="s">
        <v>85</v>
      </c>
      <c r="O11" s="12">
        <v>0</v>
      </c>
      <c r="P11" s="10" t="s">
        <v>91</v>
      </c>
    </row>
    <row r="12" spans="2:16" s="1" customFormat="1">
      <c r="B12" s="8">
        <v>9</v>
      </c>
      <c r="C12" s="8" t="s">
        <v>6</v>
      </c>
      <c r="D12" s="8" t="s">
        <v>19</v>
      </c>
      <c r="E12" s="8" t="s">
        <v>20</v>
      </c>
      <c r="F12" s="8" t="s">
        <v>27</v>
      </c>
      <c r="G12" s="8" t="s">
        <v>51</v>
      </c>
      <c r="H12" s="8" t="s">
        <v>375</v>
      </c>
      <c r="I12" s="8"/>
      <c r="J12" s="10" t="s">
        <v>63</v>
      </c>
      <c r="K12" s="10" t="s">
        <v>70</v>
      </c>
      <c r="L12" s="10" t="s">
        <v>80</v>
      </c>
      <c r="M12" s="8" t="s">
        <v>378</v>
      </c>
      <c r="N12" s="8" t="s">
        <v>87</v>
      </c>
      <c r="O12" s="12">
        <v>0</v>
      </c>
      <c r="P12" s="10" t="s">
        <v>91</v>
      </c>
    </row>
    <row r="13" spans="2:16" s="1" customFormat="1">
      <c r="B13" s="8">
        <v>10</v>
      </c>
      <c r="C13" s="8" t="s">
        <v>6</v>
      </c>
      <c r="D13" s="8" t="s">
        <v>19</v>
      </c>
      <c r="E13" s="8" t="s">
        <v>20</v>
      </c>
      <c r="F13" s="8" t="s">
        <v>28</v>
      </c>
      <c r="G13" s="8" t="s">
        <v>51</v>
      </c>
      <c r="H13" s="8" t="s">
        <v>375</v>
      </c>
      <c r="I13" s="8"/>
      <c r="J13" s="10" t="s">
        <v>63</v>
      </c>
      <c r="K13" s="10" t="s">
        <v>63</v>
      </c>
      <c r="L13" s="10" t="s">
        <v>80</v>
      </c>
      <c r="M13" s="8" t="s">
        <v>378</v>
      </c>
      <c r="N13" s="8" t="s">
        <v>88</v>
      </c>
      <c r="O13" s="12">
        <v>0</v>
      </c>
      <c r="P13" s="10" t="s">
        <v>91</v>
      </c>
    </row>
    <row r="14" spans="2:16" s="1" customFormat="1">
      <c r="B14" s="8">
        <v>11</v>
      </c>
      <c r="C14" s="8" t="s">
        <v>6</v>
      </c>
      <c r="D14" s="8" t="s">
        <v>19</v>
      </c>
      <c r="E14" s="8" t="s">
        <v>20</v>
      </c>
      <c r="F14" s="8" t="s">
        <v>29</v>
      </c>
      <c r="G14" s="8" t="s">
        <v>51</v>
      </c>
      <c r="H14" s="8" t="s">
        <v>375</v>
      </c>
      <c r="I14" s="8"/>
      <c r="J14" s="10" t="s">
        <v>63</v>
      </c>
      <c r="K14" s="10" t="s">
        <v>63</v>
      </c>
      <c r="L14" s="10" t="s">
        <v>80</v>
      </c>
      <c r="M14" s="8" t="s">
        <v>377</v>
      </c>
      <c r="N14" s="8" t="s">
        <v>89</v>
      </c>
      <c r="O14" s="12">
        <v>0</v>
      </c>
      <c r="P14" s="10" t="s">
        <v>91</v>
      </c>
    </row>
    <row r="15" spans="2:16" s="1" customFormat="1">
      <c r="B15" s="8">
        <v>12</v>
      </c>
      <c r="C15" s="8" t="s">
        <v>7</v>
      </c>
      <c r="D15" s="8" t="s">
        <v>19</v>
      </c>
      <c r="E15" s="8" t="s">
        <v>20</v>
      </c>
      <c r="F15" s="8" t="s">
        <v>30</v>
      </c>
      <c r="G15" s="8" t="s">
        <v>52</v>
      </c>
      <c r="H15" s="8" t="s">
        <v>375</v>
      </c>
      <c r="I15" s="8"/>
      <c r="J15" s="10" t="s">
        <v>64</v>
      </c>
      <c r="K15" s="10" t="s">
        <v>71</v>
      </c>
      <c r="L15" s="10" t="s">
        <v>80</v>
      </c>
      <c r="M15" s="8" t="s">
        <v>379</v>
      </c>
      <c r="N15" s="8" t="s">
        <v>85</v>
      </c>
      <c r="O15" s="12">
        <v>2152</v>
      </c>
      <c r="P15" s="10" t="s">
        <v>91</v>
      </c>
    </row>
    <row r="16" spans="2:16" s="1" customFormat="1">
      <c r="B16" s="8">
        <v>13</v>
      </c>
      <c r="C16" s="8" t="s">
        <v>8</v>
      </c>
      <c r="D16" s="8" t="s">
        <v>19</v>
      </c>
      <c r="E16" s="8" t="s">
        <v>20</v>
      </c>
      <c r="F16" s="8" t="s">
        <v>31</v>
      </c>
      <c r="G16" s="8" t="s">
        <v>30</v>
      </c>
      <c r="H16" s="8" t="s">
        <v>375</v>
      </c>
      <c r="I16" s="8"/>
      <c r="J16" s="10" t="s">
        <v>65</v>
      </c>
      <c r="K16" s="10" t="s">
        <v>65</v>
      </c>
      <c r="L16" s="10" t="s">
        <v>80</v>
      </c>
      <c r="M16" s="8" t="s">
        <v>377</v>
      </c>
      <c r="N16" s="8" t="s">
        <v>420</v>
      </c>
      <c r="O16" s="12">
        <v>1816</v>
      </c>
      <c r="P16" s="10" t="s">
        <v>91</v>
      </c>
    </row>
    <row r="17" spans="2:16" s="1" customFormat="1">
      <c r="B17" s="8">
        <v>14</v>
      </c>
      <c r="C17" s="8" t="s">
        <v>9</v>
      </c>
      <c r="D17" s="8" t="s">
        <v>19</v>
      </c>
      <c r="E17" s="8" t="s">
        <v>20</v>
      </c>
      <c r="F17" s="8" t="s">
        <v>32</v>
      </c>
      <c r="G17" s="8" t="s">
        <v>35</v>
      </c>
      <c r="H17" s="8" t="s">
        <v>375</v>
      </c>
      <c r="I17" s="8"/>
      <c r="J17" s="10" t="s">
        <v>64</v>
      </c>
      <c r="K17" s="10" t="s">
        <v>64</v>
      </c>
      <c r="L17" s="10" t="s">
        <v>80</v>
      </c>
      <c r="M17" s="8" t="s">
        <v>377</v>
      </c>
      <c r="N17" s="8" t="s">
        <v>420</v>
      </c>
      <c r="O17" s="12">
        <v>1200</v>
      </c>
      <c r="P17" s="10" t="s">
        <v>91</v>
      </c>
    </row>
    <row r="18" spans="2:16" s="1" customFormat="1">
      <c r="B18" s="8">
        <v>15</v>
      </c>
      <c r="C18" s="8" t="s">
        <v>10</v>
      </c>
      <c r="D18" s="8" t="s">
        <v>19</v>
      </c>
      <c r="E18" s="8" t="s">
        <v>20</v>
      </c>
      <c r="F18" s="8" t="s">
        <v>33</v>
      </c>
      <c r="G18" s="8" t="s">
        <v>36</v>
      </c>
      <c r="H18" s="8" t="s">
        <v>375</v>
      </c>
      <c r="I18" s="8"/>
      <c r="J18" s="10" t="s">
        <v>421</v>
      </c>
      <c r="K18" s="10" t="s">
        <v>421</v>
      </c>
      <c r="L18" s="10" t="s">
        <v>80</v>
      </c>
      <c r="M18" s="8" t="s">
        <v>377</v>
      </c>
      <c r="N18" s="8" t="s">
        <v>420</v>
      </c>
      <c r="O18" s="12">
        <v>1810</v>
      </c>
      <c r="P18" s="10" t="s">
        <v>91</v>
      </c>
    </row>
    <row r="19" spans="2:16" s="1" customFormat="1">
      <c r="B19" s="8">
        <v>16</v>
      </c>
      <c r="C19" s="8" t="s">
        <v>11</v>
      </c>
      <c r="D19" s="8" t="s">
        <v>19</v>
      </c>
      <c r="E19" s="8" t="s">
        <v>20</v>
      </c>
      <c r="F19" s="8" t="s">
        <v>34</v>
      </c>
      <c r="G19" s="8" t="s">
        <v>53</v>
      </c>
      <c r="H19" s="8" t="s">
        <v>375</v>
      </c>
      <c r="I19" s="8"/>
      <c r="J19" s="10" t="s">
        <v>66</v>
      </c>
      <c r="K19" s="10" t="s">
        <v>72</v>
      </c>
      <c r="L19" s="10" t="s">
        <v>80</v>
      </c>
      <c r="M19" s="8" t="s">
        <v>379</v>
      </c>
      <c r="N19" s="8" t="s">
        <v>419</v>
      </c>
      <c r="O19" s="12">
        <v>2152</v>
      </c>
      <c r="P19" s="10" t="s">
        <v>91</v>
      </c>
    </row>
    <row r="20" spans="2:16" s="1" customFormat="1">
      <c r="B20" s="8">
        <v>17</v>
      </c>
      <c r="C20" s="8" t="s">
        <v>12</v>
      </c>
      <c r="D20" s="8" t="s">
        <v>19</v>
      </c>
      <c r="E20" s="8" t="s">
        <v>20</v>
      </c>
      <c r="F20" s="8" t="s">
        <v>35</v>
      </c>
      <c r="G20" s="8" t="s">
        <v>51</v>
      </c>
      <c r="H20" s="8" t="s">
        <v>375</v>
      </c>
      <c r="I20" s="8"/>
      <c r="J20" s="10" t="s">
        <v>63</v>
      </c>
      <c r="K20" s="10" t="s">
        <v>73</v>
      </c>
      <c r="L20" s="10" t="s">
        <v>80</v>
      </c>
      <c r="M20" s="8" t="s">
        <v>378</v>
      </c>
      <c r="N20" s="8" t="s">
        <v>85</v>
      </c>
      <c r="O20" s="12">
        <v>0</v>
      </c>
      <c r="P20" s="10" t="s">
        <v>91</v>
      </c>
    </row>
    <row r="21" spans="2:16" s="1" customFormat="1">
      <c r="B21" s="8">
        <v>18</v>
      </c>
      <c r="C21" s="8" t="s">
        <v>12</v>
      </c>
      <c r="D21" s="8" t="s">
        <v>19</v>
      </c>
      <c r="E21" s="8" t="s">
        <v>20</v>
      </c>
      <c r="F21" s="8" t="s">
        <v>36</v>
      </c>
      <c r="G21" s="8" t="s">
        <v>51</v>
      </c>
      <c r="H21" s="8" t="s">
        <v>375</v>
      </c>
      <c r="I21" s="8"/>
      <c r="J21" s="10" t="s">
        <v>63</v>
      </c>
      <c r="K21" s="10" t="s">
        <v>63</v>
      </c>
      <c r="L21" s="10" t="s">
        <v>80</v>
      </c>
      <c r="M21" s="8" t="s">
        <v>377</v>
      </c>
      <c r="N21" s="8" t="s">
        <v>86</v>
      </c>
      <c r="O21" s="12">
        <v>15069</v>
      </c>
      <c r="P21" s="10" t="s">
        <v>91</v>
      </c>
    </row>
    <row r="22" spans="2:16" s="1" customFormat="1">
      <c r="B22" s="8">
        <v>19</v>
      </c>
      <c r="C22" s="8" t="s">
        <v>12</v>
      </c>
      <c r="D22" s="8" t="s">
        <v>19</v>
      </c>
      <c r="E22" s="8" t="s">
        <v>20</v>
      </c>
      <c r="F22" s="8" t="s">
        <v>36</v>
      </c>
      <c r="G22" s="8" t="s">
        <v>51</v>
      </c>
      <c r="H22" s="8" t="s">
        <v>375</v>
      </c>
      <c r="I22" s="8"/>
      <c r="J22" s="10" t="s">
        <v>63</v>
      </c>
      <c r="K22" s="10" t="s">
        <v>63</v>
      </c>
      <c r="L22" s="10" t="s">
        <v>80</v>
      </c>
      <c r="M22" s="8" t="s">
        <v>378</v>
      </c>
      <c r="N22" s="8" t="s">
        <v>87</v>
      </c>
      <c r="O22" s="12">
        <v>0</v>
      </c>
      <c r="P22" s="10" t="s">
        <v>91</v>
      </c>
    </row>
    <row r="23" spans="2:16" s="1" customFormat="1">
      <c r="B23" s="8">
        <v>20</v>
      </c>
      <c r="C23" s="8" t="s">
        <v>12</v>
      </c>
      <c r="D23" s="8" t="s">
        <v>19</v>
      </c>
      <c r="E23" s="8" t="s">
        <v>20</v>
      </c>
      <c r="F23" s="8" t="s">
        <v>37</v>
      </c>
      <c r="G23" s="8" t="s">
        <v>51</v>
      </c>
      <c r="H23" s="8" t="s">
        <v>375</v>
      </c>
      <c r="I23" s="8"/>
      <c r="J23" s="10" t="s">
        <v>63</v>
      </c>
      <c r="K23" s="10" t="s">
        <v>63</v>
      </c>
      <c r="L23" s="10" t="s">
        <v>80</v>
      </c>
      <c r="M23" s="8" t="s">
        <v>378</v>
      </c>
      <c r="N23" s="8" t="s">
        <v>84</v>
      </c>
      <c r="O23" s="12">
        <v>0</v>
      </c>
      <c r="P23" s="10" t="s">
        <v>91</v>
      </c>
    </row>
    <row r="24" spans="2:16" s="1" customFormat="1">
      <c r="B24" s="8">
        <v>21</v>
      </c>
      <c r="C24" s="8" t="s">
        <v>12</v>
      </c>
      <c r="D24" s="8" t="s">
        <v>19</v>
      </c>
      <c r="E24" s="8" t="s">
        <v>20</v>
      </c>
      <c r="F24" s="8" t="s">
        <v>38</v>
      </c>
      <c r="G24" s="8" t="s">
        <v>51</v>
      </c>
      <c r="H24" s="8" t="s">
        <v>375</v>
      </c>
      <c r="I24" s="8"/>
      <c r="J24" s="10" t="s">
        <v>63</v>
      </c>
      <c r="K24" s="10" t="s">
        <v>63</v>
      </c>
      <c r="L24" s="10" t="s">
        <v>80</v>
      </c>
      <c r="M24" s="8" t="s">
        <v>378</v>
      </c>
      <c r="N24" s="8" t="s">
        <v>89</v>
      </c>
      <c r="O24" s="12">
        <v>0</v>
      </c>
      <c r="P24" s="10" t="s">
        <v>91</v>
      </c>
    </row>
    <row r="25" spans="2:16" s="1" customFormat="1">
      <c r="B25" s="8">
        <v>22</v>
      </c>
      <c r="C25" s="8" t="s">
        <v>12</v>
      </c>
      <c r="D25" s="8" t="s">
        <v>19</v>
      </c>
      <c r="E25" s="8" t="s">
        <v>20</v>
      </c>
      <c r="F25" s="8" t="s">
        <v>39</v>
      </c>
      <c r="G25" s="8" t="s">
        <v>51</v>
      </c>
      <c r="H25" s="8" t="s">
        <v>375</v>
      </c>
      <c r="I25" s="8"/>
      <c r="J25" s="10" t="s">
        <v>63</v>
      </c>
      <c r="K25" s="10" t="s">
        <v>63</v>
      </c>
      <c r="L25" s="10" t="s">
        <v>80</v>
      </c>
      <c r="M25" s="8" t="s">
        <v>377</v>
      </c>
      <c r="N25" s="8" t="s">
        <v>89</v>
      </c>
      <c r="O25" s="12">
        <v>450</v>
      </c>
      <c r="P25" s="10" t="s">
        <v>91</v>
      </c>
    </row>
    <row r="26" spans="2:16" s="1" customFormat="1">
      <c r="B26" s="8">
        <v>23</v>
      </c>
      <c r="C26" s="8" t="s">
        <v>12</v>
      </c>
      <c r="D26" s="8" t="s">
        <v>19</v>
      </c>
      <c r="E26" s="8" t="s">
        <v>20</v>
      </c>
      <c r="F26" s="8" t="s">
        <v>39</v>
      </c>
      <c r="G26" s="8" t="s">
        <v>51</v>
      </c>
      <c r="H26" s="8" t="s">
        <v>375</v>
      </c>
      <c r="I26" s="8"/>
      <c r="J26" s="10" t="s">
        <v>63</v>
      </c>
      <c r="K26" s="10" t="s">
        <v>63</v>
      </c>
      <c r="L26" s="10" t="s">
        <v>80</v>
      </c>
      <c r="M26" s="8" t="s">
        <v>377</v>
      </c>
      <c r="N26" s="8" t="s">
        <v>89</v>
      </c>
      <c r="O26" s="12">
        <v>-2050</v>
      </c>
      <c r="P26" s="10" t="s">
        <v>91</v>
      </c>
    </row>
    <row r="27" spans="2:16" s="1" customFormat="1">
      <c r="B27" s="8">
        <v>24</v>
      </c>
      <c r="C27" s="8" t="s">
        <v>12</v>
      </c>
      <c r="D27" s="8" t="s">
        <v>19</v>
      </c>
      <c r="E27" s="8" t="s">
        <v>20</v>
      </c>
      <c r="F27" s="8" t="s">
        <v>40</v>
      </c>
      <c r="G27" s="8" t="s">
        <v>51</v>
      </c>
      <c r="H27" s="8" t="s">
        <v>375</v>
      </c>
      <c r="I27" s="8"/>
      <c r="J27" s="10" t="s">
        <v>63</v>
      </c>
      <c r="K27" s="10" t="s">
        <v>63</v>
      </c>
      <c r="L27" s="10" t="s">
        <v>80</v>
      </c>
      <c r="M27" s="8" t="s">
        <v>377</v>
      </c>
      <c r="N27" s="8" t="s">
        <v>90</v>
      </c>
      <c r="O27" s="12">
        <v>1032.22</v>
      </c>
      <c r="P27" s="10" t="s">
        <v>92</v>
      </c>
    </row>
    <row r="28" spans="2:16" s="1" customFormat="1">
      <c r="B28" s="8">
        <v>25</v>
      </c>
      <c r="C28" s="8" t="s">
        <v>13</v>
      </c>
      <c r="D28" s="8" t="s">
        <v>19</v>
      </c>
      <c r="E28" s="8" t="s">
        <v>20</v>
      </c>
      <c r="F28" s="8" t="s">
        <v>36</v>
      </c>
      <c r="G28" s="8" t="s">
        <v>54</v>
      </c>
      <c r="H28" s="8" t="s">
        <v>375</v>
      </c>
      <c r="I28" s="8"/>
      <c r="J28" s="10" t="s">
        <v>247</v>
      </c>
      <c r="K28" s="10" t="s">
        <v>74</v>
      </c>
      <c r="L28" s="10" t="s">
        <v>80</v>
      </c>
      <c r="M28" s="8" t="s">
        <v>379</v>
      </c>
      <c r="N28" s="8" t="s">
        <v>419</v>
      </c>
      <c r="O28" s="12">
        <v>2152</v>
      </c>
      <c r="P28" s="10" t="s">
        <v>91</v>
      </c>
    </row>
    <row r="29" spans="2:16" s="1" customFormat="1">
      <c r="B29" s="8">
        <v>26</v>
      </c>
      <c r="C29" s="8" t="s">
        <v>14</v>
      </c>
      <c r="D29" s="8" t="s">
        <v>19</v>
      </c>
      <c r="E29" s="8" t="s">
        <v>20</v>
      </c>
      <c r="F29" s="8" t="s">
        <v>41</v>
      </c>
      <c r="G29" s="8" t="s">
        <v>31</v>
      </c>
      <c r="H29" s="8" t="s">
        <v>375</v>
      </c>
      <c r="I29" s="8"/>
      <c r="J29" s="10" t="s">
        <v>66</v>
      </c>
      <c r="K29" s="10" t="s">
        <v>75</v>
      </c>
      <c r="L29" s="10" t="s">
        <v>80</v>
      </c>
      <c r="M29" s="8" t="s">
        <v>379</v>
      </c>
      <c r="N29" s="8" t="s">
        <v>85</v>
      </c>
      <c r="O29" s="12">
        <v>2152</v>
      </c>
      <c r="P29" s="10" t="s">
        <v>91</v>
      </c>
    </row>
    <row r="30" spans="2:16" s="1" customFormat="1">
      <c r="B30" s="8">
        <v>27</v>
      </c>
      <c r="C30" s="8" t="s">
        <v>15</v>
      </c>
      <c r="D30" s="8" t="s">
        <v>19</v>
      </c>
      <c r="E30" s="8" t="s">
        <v>20</v>
      </c>
      <c r="F30" s="8" t="s">
        <v>42</v>
      </c>
      <c r="G30" s="8" t="s">
        <v>55</v>
      </c>
      <c r="H30" s="8" t="s">
        <v>375</v>
      </c>
      <c r="I30" s="8"/>
      <c r="J30" s="10" t="s">
        <v>246</v>
      </c>
      <c r="K30" s="10" t="s">
        <v>76</v>
      </c>
      <c r="L30" s="10" t="s">
        <v>80</v>
      </c>
      <c r="M30" s="8" t="s">
        <v>379</v>
      </c>
      <c r="N30" s="8" t="s">
        <v>85</v>
      </c>
      <c r="O30" s="12">
        <v>2152</v>
      </c>
      <c r="P30" s="10" t="s">
        <v>91</v>
      </c>
    </row>
    <row r="31" spans="2:16" s="1" customFormat="1">
      <c r="B31" s="8">
        <v>28</v>
      </c>
      <c r="C31" s="8" t="s">
        <v>16</v>
      </c>
      <c r="D31" s="8" t="s">
        <v>19</v>
      </c>
      <c r="E31" s="8" t="s">
        <v>20</v>
      </c>
      <c r="F31" s="8" t="s">
        <v>43</v>
      </c>
      <c r="G31" s="8" t="s">
        <v>56</v>
      </c>
      <c r="H31" s="8" t="s">
        <v>375</v>
      </c>
      <c r="I31" s="8"/>
      <c r="J31" s="10" t="s">
        <v>245</v>
      </c>
      <c r="K31" s="10" t="s">
        <v>77</v>
      </c>
      <c r="L31" s="10" t="s">
        <v>80</v>
      </c>
      <c r="M31" s="8" t="s">
        <v>379</v>
      </c>
      <c r="N31" s="8" t="s">
        <v>85</v>
      </c>
      <c r="O31" s="12">
        <v>2183</v>
      </c>
      <c r="P31" s="10" t="s">
        <v>91</v>
      </c>
    </row>
    <row r="32" spans="2:16" s="1" customFormat="1">
      <c r="B32" s="8">
        <v>29</v>
      </c>
      <c r="C32" s="8" t="s">
        <v>17</v>
      </c>
      <c r="D32" s="8" t="s">
        <v>19</v>
      </c>
      <c r="E32" s="8" t="s">
        <v>20</v>
      </c>
      <c r="F32" s="8" t="s">
        <v>44</v>
      </c>
      <c r="G32" s="8" t="s">
        <v>57</v>
      </c>
      <c r="H32" s="8" t="s">
        <v>375</v>
      </c>
      <c r="I32" s="8"/>
      <c r="J32" s="10" t="s">
        <v>384</v>
      </c>
      <c r="K32" s="10" t="s">
        <v>78</v>
      </c>
      <c r="L32" s="10" t="s">
        <v>80</v>
      </c>
      <c r="M32" s="8" t="s">
        <v>379</v>
      </c>
      <c r="N32" s="8" t="s">
        <v>85</v>
      </c>
      <c r="O32" s="12">
        <v>2183</v>
      </c>
      <c r="P32" s="10" t="s">
        <v>91</v>
      </c>
    </row>
    <row r="33" spans="2:16" s="1" customFormat="1">
      <c r="B33" s="8">
        <v>30</v>
      </c>
      <c r="C33" s="8" t="s">
        <v>18</v>
      </c>
      <c r="D33" s="8" t="s">
        <v>19</v>
      </c>
      <c r="E33" s="8" t="s">
        <v>20</v>
      </c>
      <c r="F33" s="8" t="s">
        <v>45</v>
      </c>
      <c r="G33" s="8" t="s">
        <v>58</v>
      </c>
      <c r="H33" s="8" t="s">
        <v>375</v>
      </c>
      <c r="I33" s="8"/>
      <c r="J33" s="10" t="s">
        <v>64</v>
      </c>
      <c r="K33" s="10" t="s">
        <v>64</v>
      </c>
      <c r="L33" s="10" t="s">
        <v>80</v>
      </c>
      <c r="M33" s="8" t="s">
        <v>378</v>
      </c>
      <c r="N33" s="8" t="s">
        <v>86</v>
      </c>
      <c r="O33" s="12">
        <v>0</v>
      </c>
      <c r="P33" s="10" t="s">
        <v>91</v>
      </c>
    </row>
    <row r="34" spans="2:16" s="1" customFormat="1">
      <c r="B34" s="8">
        <v>31</v>
      </c>
      <c r="C34" s="8" t="s">
        <v>18</v>
      </c>
      <c r="D34" s="8" t="s">
        <v>19</v>
      </c>
      <c r="E34" s="8" t="s">
        <v>20</v>
      </c>
      <c r="F34" s="8" t="s">
        <v>45</v>
      </c>
      <c r="G34" s="8" t="s">
        <v>58</v>
      </c>
      <c r="H34" s="8" t="s">
        <v>375</v>
      </c>
      <c r="I34" s="8"/>
      <c r="J34" s="10" t="s">
        <v>64</v>
      </c>
      <c r="K34" s="10" t="s">
        <v>79</v>
      </c>
      <c r="L34" s="10" t="s">
        <v>80</v>
      </c>
      <c r="M34" s="8" t="s">
        <v>379</v>
      </c>
      <c r="N34" s="8" t="s">
        <v>85</v>
      </c>
      <c r="O34" s="12">
        <v>2183</v>
      </c>
      <c r="P34" s="10" t="s">
        <v>91</v>
      </c>
    </row>
    <row r="35" spans="2:16" s="1" customFormat="1">
      <c r="B35" s="8">
        <v>32</v>
      </c>
      <c r="C35" s="8" t="s">
        <v>93</v>
      </c>
      <c r="D35" s="8" t="s">
        <v>19</v>
      </c>
      <c r="E35" s="8" t="s">
        <v>20</v>
      </c>
      <c r="F35" s="8" t="s">
        <v>121</v>
      </c>
      <c r="G35" s="8" t="s">
        <v>151</v>
      </c>
      <c r="H35" s="8" t="s">
        <v>375</v>
      </c>
      <c r="I35" s="8"/>
      <c r="J35" s="10" t="s">
        <v>385</v>
      </c>
      <c r="K35" s="10" t="s">
        <v>386</v>
      </c>
      <c r="L35" s="10" t="s">
        <v>80</v>
      </c>
      <c r="M35" s="11" t="s">
        <v>83</v>
      </c>
      <c r="N35" s="8" t="s">
        <v>85</v>
      </c>
      <c r="O35" s="12">
        <v>2183</v>
      </c>
      <c r="P35" s="10" t="s">
        <v>91</v>
      </c>
    </row>
    <row r="36" spans="2:16" s="1" customFormat="1">
      <c r="B36" s="8">
        <v>33</v>
      </c>
      <c r="C36" s="8" t="s">
        <v>94</v>
      </c>
      <c r="D36" s="8" t="s">
        <v>19</v>
      </c>
      <c r="E36" s="8" t="s">
        <v>20</v>
      </c>
      <c r="F36" s="8" t="s">
        <v>122</v>
      </c>
      <c r="G36" s="8" t="s">
        <v>152</v>
      </c>
      <c r="H36" s="8" t="s">
        <v>375</v>
      </c>
      <c r="I36" s="8"/>
      <c r="J36" s="10" t="s">
        <v>388</v>
      </c>
      <c r="K36" s="10" t="s">
        <v>387</v>
      </c>
      <c r="L36" s="10" t="s">
        <v>80</v>
      </c>
      <c r="M36" s="11" t="s">
        <v>83</v>
      </c>
      <c r="N36" s="8" t="s">
        <v>419</v>
      </c>
      <c r="O36" s="12">
        <v>2183</v>
      </c>
      <c r="P36" s="10" t="s">
        <v>91</v>
      </c>
    </row>
    <row r="37" spans="2:16" s="1" customFormat="1">
      <c r="B37" s="8">
        <v>34</v>
      </c>
      <c r="C37" s="8" t="s">
        <v>95</v>
      </c>
      <c r="D37" s="8" t="s">
        <v>19</v>
      </c>
      <c r="E37" s="8" t="s">
        <v>20</v>
      </c>
      <c r="F37" s="8" t="s">
        <v>123</v>
      </c>
      <c r="G37" s="8" t="s">
        <v>153</v>
      </c>
      <c r="H37" s="8" t="s">
        <v>375</v>
      </c>
      <c r="I37" s="8"/>
      <c r="J37" s="10" t="s">
        <v>388</v>
      </c>
      <c r="K37" s="10" t="s">
        <v>389</v>
      </c>
      <c r="L37" s="10" t="s">
        <v>80</v>
      </c>
      <c r="M37" s="11" t="s">
        <v>83</v>
      </c>
      <c r="N37" s="8" t="s">
        <v>419</v>
      </c>
      <c r="O37" s="12">
        <v>700</v>
      </c>
      <c r="P37" s="10" t="s">
        <v>91</v>
      </c>
    </row>
    <row r="38" spans="2:16" s="1" customFormat="1">
      <c r="B38" s="8">
        <v>35</v>
      </c>
      <c r="C38" s="8" t="s">
        <v>95</v>
      </c>
      <c r="D38" s="8" t="s">
        <v>19</v>
      </c>
      <c r="E38" s="8" t="s">
        <v>20</v>
      </c>
      <c r="F38" s="8" t="s">
        <v>124</v>
      </c>
      <c r="G38" s="8" t="s">
        <v>153</v>
      </c>
      <c r="H38" s="8" t="s">
        <v>375</v>
      </c>
      <c r="I38" s="8"/>
      <c r="J38" s="10" t="s">
        <v>388</v>
      </c>
      <c r="K38" s="10" t="s">
        <v>62</v>
      </c>
      <c r="L38" s="10" t="s">
        <v>80</v>
      </c>
      <c r="M38" s="11" t="s">
        <v>82</v>
      </c>
      <c r="N38" s="8" t="s">
        <v>86</v>
      </c>
      <c r="O38" s="12">
        <v>0</v>
      </c>
      <c r="P38" s="10" t="s">
        <v>91</v>
      </c>
    </row>
    <row r="39" spans="2:16" s="1" customFormat="1">
      <c r="B39" s="8">
        <v>36</v>
      </c>
      <c r="C39" s="8" t="s">
        <v>96</v>
      </c>
      <c r="D39" s="8" t="s">
        <v>19</v>
      </c>
      <c r="E39" s="8" t="s">
        <v>20</v>
      </c>
      <c r="F39" s="8" t="s">
        <v>125</v>
      </c>
      <c r="G39" s="8" t="s">
        <v>154</v>
      </c>
      <c r="H39" s="8" t="s">
        <v>375</v>
      </c>
      <c r="I39" s="8"/>
      <c r="J39" s="10" t="s">
        <v>390</v>
      </c>
      <c r="K39" s="10" t="s">
        <v>391</v>
      </c>
      <c r="L39" s="10" t="s">
        <v>80</v>
      </c>
      <c r="M39" s="11" t="s">
        <v>83</v>
      </c>
      <c r="N39" s="8" t="s">
        <v>85</v>
      </c>
      <c r="O39" s="12">
        <v>1627</v>
      </c>
      <c r="P39" s="10" t="s">
        <v>91</v>
      </c>
    </row>
    <row r="40" spans="2:16" s="1" customFormat="1">
      <c r="B40" s="8">
        <v>37</v>
      </c>
      <c r="C40" s="8" t="s">
        <v>97</v>
      </c>
      <c r="D40" s="8" t="s">
        <v>19</v>
      </c>
      <c r="E40" s="8" t="s">
        <v>20</v>
      </c>
      <c r="F40" s="8" t="s">
        <v>126</v>
      </c>
      <c r="G40" s="8" t="s">
        <v>155</v>
      </c>
      <c r="H40" s="8" t="s">
        <v>375</v>
      </c>
      <c r="I40" s="8"/>
      <c r="J40" s="10" t="s">
        <v>392</v>
      </c>
      <c r="K40" s="10" t="s">
        <v>393</v>
      </c>
      <c r="L40" s="10" t="s">
        <v>80</v>
      </c>
      <c r="M40" s="11" t="s">
        <v>83</v>
      </c>
      <c r="N40" s="8" t="s">
        <v>85</v>
      </c>
      <c r="O40" s="12">
        <v>2183</v>
      </c>
      <c r="P40" s="10" t="s">
        <v>91</v>
      </c>
    </row>
    <row r="41" spans="2:16" s="1" customFormat="1">
      <c r="B41" s="8">
        <v>38</v>
      </c>
      <c r="C41" s="8" t="s">
        <v>97</v>
      </c>
      <c r="D41" s="8" t="s">
        <v>19</v>
      </c>
      <c r="E41" s="8" t="s">
        <v>20</v>
      </c>
      <c r="F41" s="8" t="s">
        <v>127</v>
      </c>
      <c r="G41" s="8" t="s">
        <v>155</v>
      </c>
      <c r="H41" s="8" t="s">
        <v>375</v>
      </c>
      <c r="I41" s="8"/>
      <c r="J41" s="10" t="s">
        <v>342</v>
      </c>
      <c r="K41" s="10" t="s">
        <v>394</v>
      </c>
      <c r="L41" s="10" t="s">
        <v>80</v>
      </c>
      <c r="M41" s="11" t="s">
        <v>82</v>
      </c>
      <c r="N41" s="8" t="s">
        <v>86</v>
      </c>
      <c r="O41" s="12">
        <v>0</v>
      </c>
      <c r="P41" s="10" t="s">
        <v>91</v>
      </c>
    </row>
    <row r="42" spans="2:16" s="1" customFormat="1">
      <c r="B42" s="8">
        <v>39</v>
      </c>
      <c r="C42" s="8" t="s">
        <v>98</v>
      </c>
      <c r="D42" s="8" t="s">
        <v>19</v>
      </c>
      <c r="E42" s="8" t="s">
        <v>20</v>
      </c>
      <c r="F42" s="8" t="s">
        <v>128</v>
      </c>
      <c r="G42" s="8" t="s">
        <v>155</v>
      </c>
      <c r="H42" s="8" t="s">
        <v>375</v>
      </c>
      <c r="I42" s="8"/>
      <c r="J42" s="10" t="s">
        <v>395</v>
      </c>
      <c r="K42" s="10" t="s">
        <v>396</v>
      </c>
      <c r="L42" s="10" t="s">
        <v>80</v>
      </c>
      <c r="M42" s="11" t="s">
        <v>83</v>
      </c>
      <c r="N42" s="8" t="s">
        <v>85</v>
      </c>
      <c r="O42" s="12">
        <v>2183</v>
      </c>
      <c r="P42" s="10" t="s">
        <v>91</v>
      </c>
    </row>
    <row r="43" spans="2:16" s="1" customFormat="1">
      <c r="B43" s="8">
        <v>40</v>
      </c>
      <c r="C43" s="8" t="s">
        <v>99</v>
      </c>
      <c r="D43" s="8" t="s">
        <v>19</v>
      </c>
      <c r="E43" s="8" t="s">
        <v>20</v>
      </c>
      <c r="F43" s="8" t="s">
        <v>129</v>
      </c>
      <c r="G43" s="8" t="s">
        <v>156</v>
      </c>
      <c r="H43" s="8" t="s">
        <v>375</v>
      </c>
      <c r="I43" s="8"/>
      <c r="J43" s="10" t="s">
        <v>397</v>
      </c>
      <c r="K43" s="10" t="s">
        <v>398</v>
      </c>
      <c r="L43" s="10" t="s">
        <v>80</v>
      </c>
      <c r="M43" s="11" t="s">
        <v>83</v>
      </c>
      <c r="N43" s="8" t="s">
        <v>88</v>
      </c>
      <c r="O43" s="12">
        <v>2183</v>
      </c>
      <c r="P43" s="10" t="s">
        <v>92</v>
      </c>
    </row>
    <row r="44" spans="2:16" s="1" customFormat="1">
      <c r="B44" s="8">
        <v>41</v>
      </c>
      <c r="C44" s="8" t="s">
        <v>100</v>
      </c>
      <c r="D44" s="8" t="s">
        <v>19</v>
      </c>
      <c r="E44" s="8" t="s">
        <v>20</v>
      </c>
      <c r="F44" s="8" t="s">
        <v>130</v>
      </c>
      <c r="G44" s="8" t="s">
        <v>157</v>
      </c>
      <c r="H44" s="8" t="s">
        <v>375</v>
      </c>
      <c r="I44" s="8"/>
      <c r="J44" s="10" t="s">
        <v>400</v>
      </c>
      <c r="K44" s="10" t="s">
        <v>399</v>
      </c>
      <c r="L44" s="10" t="s">
        <v>80</v>
      </c>
      <c r="M44" s="11" t="s">
        <v>83</v>
      </c>
      <c r="N44" s="8" t="s">
        <v>85</v>
      </c>
      <c r="O44" s="12">
        <v>2183</v>
      </c>
      <c r="P44" s="10" t="s">
        <v>91</v>
      </c>
    </row>
    <row r="45" spans="2:16" s="1" customFormat="1">
      <c r="B45" s="8">
        <v>42</v>
      </c>
      <c r="C45" s="8" t="s">
        <v>101</v>
      </c>
      <c r="D45" s="8" t="s">
        <v>19</v>
      </c>
      <c r="E45" s="8" t="s">
        <v>20</v>
      </c>
      <c r="F45" s="8" t="s">
        <v>131</v>
      </c>
      <c r="G45" s="8" t="s">
        <v>158</v>
      </c>
      <c r="H45" s="8" t="s">
        <v>375</v>
      </c>
      <c r="I45" s="8"/>
      <c r="J45" s="10" t="s">
        <v>392</v>
      </c>
      <c r="K45" s="10" t="s">
        <v>401</v>
      </c>
      <c r="L45" s="10" t="s">
        <v>80</v>
      </c>
      <c r="M45" s="11" t="s">
        <v>83</v>
      </c>
      <c r="N45" s="8" t="s">
        <v>85</v>
      </c>
      <c r="O45" s="12">
        <v>1883</v>
      </c>
      <c r="P45" s="10" t="s">
        <v>91</v>
      </c>
    </row>
    <row r="46" spans="2:16" s="1" customFormat="1">
      <c r="B46" s="8">
        <v>43</v>
      </c>
      <c r="C46" s="8" t="s">
        <v>102</v>
      </c>
      <c r="D46" s="8" t="s">
        <v>19</v>
      </c>
      <c r="E46" s="8" t="s">
        <v>20</v>
      </c>
      <c r="F46" s="8" t="s">
        <v>132</v>
      </c>
      <c r="G46" s="8" t="s">
        <v>159</v>
      </c>
      <c r="H46" s="8" t="s">
        <v>375</v>
      </c>
      <c r="I46" s="8"/>
      <c r="J46" s="10" t="s">
        <v>402</v>
      </c>
      <c r="K46" s="10" t="s">
        <v>65</v>
      </c>
      <c r="L46" s="10" t="s">
        <v>80</v>
      </c>
      <c r="M46" s="11" t="s">
        <v>82</v>
      </c>
      <c r="N46" s="8" t="s">
        <v>86</v>
      </c>
      <c r="O46" s="12">
        <v>0</v>
      </c>
      <c r="P46" s="10" t="s">
        <v>91</v>
      </c>
    </row>
    <row r="47" spans="2:16" s="1" customFormat="1">
      <c r="B47" s="8">
        <v>44</v>
      </c>
      <c r="C47" s="8" t="s">
        <v>103</v>
      </c>
      <c r="D47" s="8" t="s">
        <v>19</v>
      </c>
      <c r="E47" s="8" t="s">
        <v>20</v>
      </c>
      <c r="F47" s="8" t="s">
        <v>45</v>
      </c>
      <c r="G47" s="8" t="s">
        <v>160</v>
      </c>
      <c r="H47" s="8" t="s">
        <v>375</v>
      </c>
      <c r="I47" s="8"/>
      <c r="J47" s="10" t="s">
        <v>246</v>
      </c>
      <c r="K47" s="10" t="s">
        <v>246</v>
      </c>
      <c r="L47" s="10" t="s">
        <v>80</v>
      </c>
      <c r="M47" s="11" t="s">
        <v>81</v>
      </c>
      <c r="N47" s="8" t="s">
        <v>86</v>
      </c>
      <c r="O47" s="12">
        <v>-1883</v>
      </c>
      <c r="P47" s="10" t="s">
        <v>91</v>
      </c>
    </row>
    <row r="48" spans="2:16" s="1" customFormat="1">
      <c r="B48" s="8">
        <v>45</v>
      </c>
      <c r="C48" s="8" t="s">
        <v>104</v>
      </c>
      <c r="D48" s="8" t="s">
        <v>19</v>
      </c>
      <c r="E48" s="8" t="s">
        <v>20</v>
      </c>
      <c r="F48" s="8" t="s">
        <v>133</v>
      </c>
      <c r="G48" s="8" t="s">
        <v>161</v>
      </c>
      <c r="H48" s="8" t="s">
        <v>375</v>
      </c>
      <c r="I48" s="8"/>
      <c r="J48" s="10" t="s">
        <v>403</v>
      </c>
      <c r="K48" s="10" t="s">
        <v>403</v>
      </c>
      <c r="L48" s="10" t="s">
        <v>80</v>
      </c>
      <c r="M48" s="11" t="s">
        <v>377</v>
      </c>
      <c r="N48" s="8" t="s">
        <v>420</v>
      </c>
      <c r="O48" s="12">
        <v>916</v>
      </c>
      <c r="P48" s="10" t="s">
        <v>91</v>
      </c>
    </row>
    <row r="49" spans="2:16" s="1" customFormat="1">
      <c r="B49" s="8">
        <v>46</v>
      </c>
      <c r="C49" s="8" t="s">
        <v>105</v>
      </c>
      <c r="D49" s="8" t="s">
        <v>19</v>
      </c>
      <c r="E49" s="8" t="s">
        <v>20</v>
      </c>
      <c r="F49" s="8" t="s">
        <v>134</v>
      </c>
      <c r="G49" s="8" t="s">
        <v>162</v>
      </c>
      <c r="H49" s="8" t="s">
        <v>375</v>
      </c>
      <c r="I49" s="8"/>
      <c r="J49" s="10" t="s">
        <v>64</v>
      </c>
      <c r="K49" s="10" t="s">
        <v>64</v>
      </c>
      <c r="L49" s="10" t="s">
        <v>80</v>
      </c>
      <c r="M49" s="11" t="s">
        <v>377</v>
      </c>
      <c r="N49" s="8" t="s">
        <v>420</v>
      </c>
      <c r="O49" s="12">
        <v>1350</v>
      </c>
      <c r="P49" s="10" t="s">
        <v>91</v>
      </c>
    </row>
    <row r="50" spans="2:16" s="1" customFormat="1">
      <c r="B50" s="8">
        <v>47</v>
      </c>
      <c r="C50" s="8" t="s">
        <v>106</v>
      </c>
      <c r="D50" s="8" t="s">
        <v>19</v>
      </c>
      <c r="E50" s="8" t="s">
        <v>20</v>
      </c>
      <c r="F50" s="8" t="s">
        <v>135</v>
      </c>
      <c r="G50" s="8" t="s">
        <v>159</v>
      </c>
      <c r="H50" s="8" t="s">
        <v>375</v>
      </c>
      <c r="I50" s="8"/>
      <c r="J50" s="10" t="s">
        <v>385</v>
      </c>
      <c r="K50" s="10" t="s">
        <v>404</v>
      </c>
      <c r="L50" s="10" t="s">
        <v>80</v>
      </c>
      <c r="M50" s="11" t="s">
        <v>83</v>
      </c>
      <c r="N50" s="8" t="s">
        <v>419</v>
      </c>
      <c r="O50" s="12">
        <v>450</v>
      </c>
      <c r="P50" s="10" t="s">
        <v>91</v>
      </c>
    </row>
    <row r="51" spans="2:16" s="1" customFormat="1">
      <c r="B51" s="8">
        <v>48</v>
      </c>
      <c r="C51" s="8" t="s">
        <v>107</v>
      </c>
      <c r="D51" s="8" t="s">
        <v>19</v>
      </c>
      <c r="E51" s="8" t="s">
        <v>20</v>
      </c>
      <c r="F51" s="8" t="s">
        <v>136</v>
      </c>
      <c r="G51" s="8" t="s">
        <v>163</v>
      </c>
      <c r="H51" s="8" t="s">
        <v>375</v>
      </c>
      <c r="I51" s="8"/>
      <c r="J51" s="10" t="s">
        <v>405</v>
      </c>
      <c r="K51" s="10" t="s">
        <v>405</v>
      </c>
      <c r="L51" s="10" t="s">
        <v>80</v>
      </c>
      <c r="M51" s="11" t="s">
        <v>81</v>
      </c>
      <c r="N51" s="8" t="s">
        <v>420</v>
      </c>
      <c r="O51" s="12">
        <v>600</v>
      </c>
      <c r="P51" s="10" t="s">
        <v>91</v>
      </c>
    </row>
    <row r="52" spans="2:16" s="1" customFormat="1">
      <c r="B52" s="8">
        <v>49</v>
      </c>
      <c r="C52" s="8" t="s">
        <v>107</v>
      </c>
      <c r="D52" s="8" t="s">
        <v>19</v>
      </c>
      <c r="E52" s="8" t="s">
        <v>20</v>
      </c>
      <c r="F52" s="8" t="s">
        <v>137</v>
      </c>
      <c r="G52" s="8" t="s">
        <v>163</v>
      </c>
      <c r="H52" s="8" t="s">
        <v>375</v>
      </c>
      <c r="I52" s="8"/>
      <c r="J52" s="10" t="s">
        <v>405</v>
      </c>
      <c r="K52" s="10" t="s">
        <v>405</v>
      </c>
      <c r="L52" s="10" t="s">
        <v>80</v>
      </c>
      <c r="M52" s="11" t="s">
        <v>81</v>
      </c>
      <c r="N52" s="8" t="s">
        <v>90</v>
      </c>
      <c r="O52" s="12">
        <v>246.39</v>
      </c>
      <c r="P52" s="10" t="s">
        <v>92</v>
      </c>
    </row>
    <row r="53" spans="2:16" s="1" customFormat="1">
      <c r="B53" s="8">
        <v>50</v>
      </c>
      <c r="C53" s="8" t="s">
        <v>108</v>
      </c>
      <c r="D53" s="8" t="s">
        <v>19</v>
      </c>
      <c r="E53" s="8" t="s">
        <v>20</v>
      </c>
      <c r="F53" s="8" t="s">
        <v>138</v>
      </c>
      <c r="G53" s="8" t="s">
        <v>164</v>
      </c>
      <c r="H53" s="8" t="s">
        <v>375</v>
      </c>
      <c r="I53" s="8"/>
      <c r="J53" s="10" t="s">
        <v>403</v>
      </c>
      <c r="K53" s="10" t="s">
        <v>406</v>
      </c>
      <c r="L53" s="10" t="s">
        <v>80</v>
      </c>
      <c r="M53" s="11" t="s">
        <v>83</v>
      </c>
      <c r="N53" s="8" t="s">
        <v>85</v>
      </c>
      <c r="O53" s="12">
        <v>2183</v>
      </c>
      <c r="P53" s="10" t="s">
        <v>91</v>
      </c>
    </row>
    <row r="54" spans="2:16" s="1" customFormat="1">
      <c r="B54" s="8">
        <v>51</v>
      </c>
      <c r="C54" s="8" t="s">
        <v>109</v>
      </c>
      <c r="D54" s="8" t="s">
        <v>19</v>
      </c>
      <c r="E54" s="8" t="s">
        <v>20</v>
      </c>
      <c r="F54" s="8" t="s">
        <v>139</v>
      </c>
      <c r="G54" s="8" t="s">
        <v>165</v>
      </c>
      <c r="H54" s="8" t="s">
        <v>375</v>
      </c>
      <c r="I54" s="8"/>
      <c r="J54" s="10" t="s">
        <v>247</v>
      </c>
      <c r="K54" s="10" t="s">
        <v>407</v>
      </c>
      <c r="L54" s="10" t="s">
        <v>80</v>
      </c>
      <c r="M54" s="11" t="s">
        <v>83</v>
      </c>
      <c r="N54" s="8" t="s">
        <v>85</v>
      </c>
      <c r="O54" s="12">
        <v>2183</v>
      </c>
      <c r="P54" s="10" t="s">
        <v>91</v>
      </c>
    </row>
    <row r="55" spans="2:16" s="1" customFormat="1">
      <c r="B55" s="8">
        <v>52</v>
      </c>
      <c r="C55" s="8" t="s">
        <v>110</v>
      </c>
      <c r="D55" s="8" t="s">
        <v>120</v>
      </c>
      <c r="E55" s="8" t="s">
        <v>20</v>
      </c>
      <c r="F55" s="8" t="s">
        <v>140</v>
      </c>
      <c r="G55" s="8" t="s">
        <v>166</v>
      </c>
      <c r="H55" s="8" t="s">
        <v>375</v>
      </c>
      <c r="I55" s="8"/>
      <c r="J55" s="10" t="s">
        <v>408</v>
      </c>
      <c r="K55" s="10" t="s">
        <v>409</v>
      </c>
      <c r="L55" s="10" t="s">
        <v>80</v>
      </c>
      <c r="M55" s="11" t="s">
        <v>83</v>
      </c>
      <c r="N55" s="8" t="s">
        <v>85</v>
      </c>
      <c r="O55" s="12">
        <v>1093.5</v>
      </c>
      <c r="P55" s="10" t="s">
        <v>91</v>
      </c>
    </row>
    <row r="56" spans="2:16" s="1" customFormat="1">
      <c r="B56" s="8">
        <v>53</v>
      </c>
      <c r="C56" s="8" t="s">
        <v>110</v>
      </c>
      <c r="D56" s="8" t="s">
        <v>120</v>
      </c>
      <c r="E56" s="8" t="s">
        <v>20</v>
      </c>
      <c r="F56" s="8" t="s">
        <v>141</v>
      </c>
      <c r="G56" s="8" t="s">
        <v>166</v>
      </c>
      <c r="H56" s="8" t="s">
        <v>375</v>
      </c>
      <c r="I56" s="8"/>
      <c r="J56" s="10" t="s">
        <v>408</v>
      </c>
      <c r="K56" s="10" t="s">
        <v>408</v>
      </c>
      <c r="L56" s="10" t="s">
        <v>80</v>
      </c>
      <c r="M56" s="11" t="s">
        <v>81</v>
      </c>
      <c r="N56" s="8" t="s">
        <v>86</v>
      </c>
      <c r="O56" s="12">
        <v>-763.5</v>
      </c>
      <c r="P56" s="10" t="s">
        <v>91</v>
      </c>
    </row>
    <row r="57" spans="2:16" s="1" customFormat="1">
      <c r="B57" s="8">
        <v>54</v>
      </c>
      <c r="C57" s="8" t="s">
        <v>111</v>
      </c>
      <c r="D57" s="8" t="s">
        <v>120</v>
      </c>
      <c r="E57" s="8" t="s">
        <v>20</v>
      </c>
      <c r="F57" s="8" t="s">
        <v>142</v>
      </c>
      <c r="G57" s="8" t="s">
        <v>167</v>
      </c>
      <c r="H57" s="8" t="s">
        <v>375</v>
      </c>
      <c r="I57" s="8"/>
      <c r="J57" s="10" t="s">
        <v>410</v>
      </c>
      <c r="K57" s="10" t="s">
        <v>410</v>
      </c>
      <c r="L57" s="10" t="s">
        <v>80</v>
      </c>
      <c r="M57" s="11" t="s">
        <v>81</v>
      </c>
      <c r="N57" s="8" t="s">
        <v>86</v>
      </c>
      <c r="O57" s="12">
        <v>-1787</v>
      </c>
      <c r="P57" s="10" t="s">
        <v>91</v>
      </c>
    </row>
    <row r="58" spans="2:16" s="1" customFormat="1">
      <c r="B58" s="8">
        <v>55</v>
      </c>
      <c r="C58" s="8" t="s">
        <v>112</v>
      </c>
      <c r="D58" s="8" t="s">
        <v>120</v>
      </c>
      <c r="E58" s="8" t="s">
        <v>20</v>
      </c>
      <c r="F58" s="8" t="s">
        <v>143</v>
      </c>
      <c r="G58" s="8" t="s">
        <v>168</v>
      </c>
      <c r="H58" s="8" t="s">
        <v>375</v>
      </c>
      <c r="I58" s="8"/>
      <c r="J58" s="10" t="s">
        <v>59</v>
      </c>
      <c r="K58" s="10" t="s">
        <v>411</v>
      </c>
      <c r="L58" s="10" t="s">
        <v>80</v>
      </c>
      <c r="M58" s="11" t="s">
        <v>83</v>
      </c>
      <c r="N58" s="8" t="s">
        <v>419</v>
      </c>
      <c r="O58" s="12">
        <v>1900</v>
      </c>
      <c r="P58" s="10" t="s">
        <v>91</v>
      </c>
    </row>
    <row r="59" spans="2:16" s="1" customFormat="1">
      <c r="B59" s="8">
        <v>56</v>
      </c>
      <c r="C59" s="8" t="s">
        <v>113</v>
      </c>
      <c r="D59" s="8" t="s">
        <v>120</v>
      </c>
      <c r="E59" s="8" t="s">
        <v>20</v>
      </c>
      <c r="F59" s="8" t="s">
        <v>143</v>
      </c>
      <c r="G59" s="8" t="s">
        <v>169</v>
      </c>
      <c r="H59" s="8" t="s">
        <v>375</v>
      </c>
      <c r="I59" s="8"/>
      <c r="J59" s="10" t="s">
        <v>247</v>
      </c>
      <c r="K59" s="10" t="s">
        <v>247</v>
      </c>
      <c r="L59" s="10" t="s">
        <v>80</v>
      </c>
      <c r="M59" s="11" t="s">
        <v>81</v>
      </c>
      <c r="N59" s="8" t="s">
        <v>86</v>
      </c>
      <c r="O59" s="12">
        <v>-923</v>
      </c>
      <c r="P59" s="10" t="s">
        <v>91</v>
      </c>
    </row>
    <row r="60" spans="2:16" s="1" customFormat="1">
      <c r="B60" s="8">
        <v>57</v>
      </c>
      <c r="C60" s="8" t="s">
        <v>114</v>
      </c>
      <c r="D60" s="8" t="s">
        <v>120</v>
      </c>
      <c r="E60" s="8" t="s">
        <v>20</v>
      </c>
      <c r="F60" s="8" t="s">
        <v>144</v>
      </c>
      <c r="G60" s="8" t="s">
        <v>170</v>
      </c>
      <c r="H60" s="8" t="s">
        <v>375</v>
      </c>
      <c r="I60" s="8"/>
      <c r="J60" s="10"/>
      <c r="K60" s="10"/>
      <c r="L60" s="10" t="s">
        <v>80</v>
      </c>
      <c r="M60" s="11" t="s">
        <v>82</v>
      </c>
      <c r="N60" s="11" t="s">
        <v>418</v>
      </c>
      <c r="O60" s="12">
        <v>0</v>
      </c>
      <c r="P60" s="10" t="s">
        <v>91</v>
      </c>
    </row>
    <row r="61" spans="2:16" s="1" customFormat="1">
      <c r="B61" s="8">
        <v>58</v>
      </c>
      <c r="C61" s="8" t="s">
        <v>115</v>
      </c>
      <c r="D61" s="8" t="s">
        <v>120</v>
      </c>
      <c r="E61" s="8" t="s">
        <v>20</v>
      </c>
      <c r="F61" s="8" t="s">
        <v>141</v>
      </c>
      <c r="G61" s="8" t="s">
        <v>171</v>
      </c>
      <c r="H61" s="8" t="s">
        <v>375</v>
      </c>
      <c r="I61" s="8"/>
      <c r="J61" s="10" t="s">
        <v>64</v>
      </c>
      <c r="K61" s="10" t="s">
        <v>412</v>
      </c>
      <c r="L61" s="10" t="s">
        <v>80</v>
      </c>
      <c r="M61" s="11" t="s">
        <v>83</v>
      </c>
      <c r="N61" s="8" t="s">
        <v>85</v>
      </c>
      <c r="O61" s="12">
        <v>2187</v>
      </c>
      <c r="P61" s="10" t="s">
        <v>91</v>
      </c>
    </row>
    <row r="62" spans="2:16" s="1" customFormat="1">
      <c r="B62" s="8">
        <v>59</v>
      </c>
      <c r="C62" s="8" t="s">
        <v>116</v>
      </c>
      <c r="D62" s="8" t="s">
        <v>120</v>
      </c>
      <c r="E62" s="8" t="s">
        <v>20</v>
      </c>
      <c r="F62" s="8" t="s">
        <v>145</v>
      </c>
      <c r="G62" s="8" t="s">
        <v>169</v>
      </c>
      <c r="H62" s="8" t="s">
        <v>375</v>
      </c>
      <c r="I62" s="8"/>
      <c r="J62" s="10" t="s">
        <v>342</v>
      </c>
      <c r="K62" s="10"/>
      <c r="L62" s="10" t="s">
        <v>80</v>
      </c>
      <c r="M62" s="11" t="s">
        <v>81</v>
      </c>
      <c r="N62" s="8" t="s">
        <v>84</v>
      </c>
      <c r="O62" s="12">
        <v>678</v>
      </c>
      <c r="P62" s="10" t="s">
        <v>91</v>
      </c>
    </row>
    <row r="63" spans="2:16" s="1" customFormat="1">
      <c r="B63" s="8">
        <v>60</v>
      </c>
      <c r="C63" s="8" t="s">
        <v>117</v>
      </c>
      <c r="D63" s="8" t="s">
        <v>120</v>
      </c>
      <c r="E63" s="8" t="s">
        <v>20</v>
      </c>
      <c r="F63" s="8" t="s">
        <v>146</v>
      </c>
      <c r="G63" s="8" t="s">
        <v>172</v>
      </c>
      <c r="H63" s="8" t="s">
        <v>375</v>
      </c>
      <c r="I63" s="8"/>
      <c r="J63" s="10" t="s">
        <v>413</v>
      </c>
      <c r="K63" s="10" t="s">
        <v>413</v>
      </c>
      <c r="L63" s="10" t="s">
        <v>80</v>
      </c>
      <c r="M63" s="11" t="s">
        <v>81</v>
      </c>
      <c r="N63" s="8" t="s">
        <v>86</v>
      </c>
      <c r="O63" s="12">
        <v>2038</v>
      </c>
      <c r="P63" s="10" t="s">
        <v>91</v>
      </c>
    </row>
    <row r="64" spans="2:16" s="1" customFormat="1">
      <c r="B64" s="8">
        <v>61</v>
      </c>
      <c r="C64" s="8" t="s">
        <v>117</v>
      </c>
      <c r="D64" s="8" t="s">
        <v>120</v>
      </c>
      <c r="E64" s="8" t="s">
        <v>20</v>
      </c>
      <c r="F64" s="8" t="s">
        <v>147</v>
      </c>
      <c r="G64" s="8" t="s">
        <v>172</v>
      </c>
      <c r="H64" s="8" t="s">
        <v>375</v>
      </c>
      <c r="I64" s="8"/>
      <c r="J64" s="10" t="s">
        <v>413</v>
      </c>
      <c r="K64" s="10" t="s">
        <v>414</v>
      </c>
      <c r="L64" s="10" t="s">
        <v>80</v>
      </c>
      <c r="M64" s="11" t="s">
        <v>82</v>
      </c>
      <c r="N64" s="8" t="s">
        <v>85</v>
      </c>
      <c r="O64" s="12">
        <v>0</v>
      </c>
      <c r="P64" s="10" t="s">
        <v>91</v>
      </c>
    </row>
    <row r="65" spans="2:16" s="1" customFormat="1">
      <c r="B65" s="8">
        <v>62</v>
      </c>
      <c r="C65" s="8" t="s">
        <v>118</v>
      </c>
      <c r="D65" s="8" t="s">
        <v>120</v>
      </c>
      <c r="E65" s="8" t="s">
        <v>20</v>
      </c>
      <c r="F65" s="8" t="s">
        <v>148</v>
      </c>
      <c r="G65" s="8" t="s">
        <v>173</v>
      </c>
      <c r="H65" s="8" t="s">
        <v>375</v>
      </c>
      <c r="I65" s="8"/>
      <c r="J65" s="10" t="s">
        <v>415</v>
      </c>
      <c r="K65" s="10" t="s">
        <v>416</v>
      </c>
      <c r="L65" s="10" t="s">
        <v>80</v>
      </c>
      <c r="M65" s="11" t="s">
        <v>82</v>
      </c>
      <c r="N65" s="8" t="s">
        <v>84</v>
      </c>
      <c r="O65" s="12">
        <v>0</v>
      </c>
      <c r="P65" s="10" t="s">
        <v>91</v>
      </c>
    </row>
    <row r="66" spans="2:16" s="1" customFormat="1">
      <c r="B66" s="8">
        <v>63</v>
      </c>
      <c r="C66" s="8" t="s">
        <v>118</v>
      </c>
      <c r="D66" s="8" t="s">
        <v>120</v>
      </c>
      <c r="E66" s="8" t="s">
        <v>20</v>
      </c>
      <c r="F66" s="8" t="s">
        <v>149</v>
      </c>
      <c r="G66" s="8" t="s">
        <v>173</v>
      </c>
      <c r="H66" s="8" t="s">
        <v>375</v>
      </c>
      <c r="I66" s="8"/>
      <c r="J66" s="10" t="s">
        <v>415</v>
      </c>
      <c r="K66" s="10" t="s">
        <v>416</v>
      </c>
      <c r="L66" s="10" t="s">
        <v>80</v>
      </c>
      <c r="M66" s="11" t="s">
        <v>83</v>
      </c>
      <c r="N66" s="8" t="s">
        <v>85</v>
      </c>
      <c r="O66" s="12">
        <v>2187</v>
      </c>
      <c r="P66" s="10" t="s">
        <v>91</v>
      </c>
    </row>
    <row r="67" spans="2:16" s="1" customFormat="1">
      <c r="B67" s="8">
        <v>64</v>
      </c>
      <c r="C67" s="8" t="s">
        <v>119</v>
      </c>
      <c r="D67" s="8" t="s">
        <v>120</v>
      </c>
      <c r="E67" s="8" t="s">
        <v>20</v>
      </c>
      <c r="F67" s="8" t="s">
        <v>150</v>
      </c>
      <c r="G67" s="8" t="s">
        <v>174</v>
      </c>
      <c r="H67" s="8" t="s">
        <v>375</v>
      </c>
      <c r="I67" s="8"/>
      <c r="J67" s="10" t="s">
        <v>415</v>
      </c>
      <c r="K67" s="10" t="s">
        <v>417</v>
      </c>
      <c r="L67" s="10" t="s">
        <v>80</v>
      </c>
      <c r="M67" s="11" t="s">
        <v>81</v>
      </c>
      <c r="N67" s="8" t="s">
        <v>84</v>
      </c>
      <c r="O67" s="12">
        <v>874</v>
      </c>
      <c r="P67" s="10" t="s">
        <v>91</v>
      </c>
    </row>
    <row r="68" spans="2:16" s="1" customFormat="1">
      <c r="B68" s="8">
        <v>65</v>
      </c>
      <c r="C68" s="11" t="s">
        <v>175</v>
      </c>
      <c r="D68" s="11" t="s">
        <v>120</v>
      </c>
      <c r="E68" s="11" t="s">
        <v>20</v>
      </c>
      <c r="F68" s="11" t="s">
        <v>199</v>
      </c>
      <c r="G68" s="11" t="s">
        <v>223</v>
      </c>
      <c r="H68" s="8" t="s">
        <v>375</v>
      </c>
      <c r="I68" s="8"/>
      <c r="J68" s="10" t="s">
        <v>245</v>
      </c>
      <c r="K68" s="10" t="s">
        <v>245</v>
      </c>
      <c r="L68" s="10" t="s">
        <v>80</v>
      </c>
      <c r="M68" s="11" t="s">
        <v>81</v>
      </c>
      <c r="N68" s="8" t="s">
        <v>86</v>
      </c>
      <c r="O68" s="12">
        <v>-1705</v>
      </c>
      <c r="P68" s="10" t="s">
        <v>91</v>
      </c>
    </row>
    <row r="69" spans="2:16" s="1" customFormat="1">
      <c r="B69" s="8">
        <v>66</v>
      </c>
      <c r="C69" s="11" t="s">
        <v>175</v>
      </c>
      <c r="D69" s="11" t="s">
        <v>120</v>
      </c>
      <c r="E69" s="11" t="s">
        <v>20</v>
      </c>
      <c r="F69" s="11" t="s">
        <v>199</v>
      </c>
      <c r="G69" s="11" t="s">
        <v>223</v>
      </c>
      <c r="H69" s="8" t="s">
        <v>375</v>
      </c>
      <c r="I69" s="8"/>
      <c r="J69" s="10" t="s">
        <v>245</v>
      </c>
      <c r="K69" s="10" t="s">
        <v>245</v>
      </c>
      <c r="L69" s="10" t="s">
        <v>80</v>
      </c>
      <c r="M69" s="11" t="s">
        <v>81</v>
      </c>
      <c r="N69" s="8" t="s">
        <v>89</v>
      </c>
      <c r="O69" s="12">
        <v>-1870</v>
      </c>
      <c r="P69" s="10" t="s">
        <v>91</v>
      </c>
    </row>
    <row r="70" spans="2:16" s="1" customFormat="1">
      <c r="B70" s="8">
        <v>67</v>
      </c>
      <c r="C70" s="11" t="s">
        <v>175</v>
      </c>
      <c r="D70" s="11" t="s">
        <v>120</v>
      </c>
      <c r="E70" s="11" t="s">
        <v>20</v>
      </c>
      <c r="F70" s="11" t="s">
        <v>199</v>
      </c>
      <c r="G70" s="11" t="s">
        <v>223</v>
      </c>
      <c r="H70" s="8" t="s">
        <v>375</v>
      </c>
      <c r="I70" s="8"/>
      <c r="J70" s="10" t="s">
        <v>245</v>
      </c>
      <c r="K70" s="10" t="s">
        <v>245</v>
      </c>
      <c r="L70" s="10" t="s">
        <v>80</v>
      </c>
      <c r="M70" s="11" t="s">
        <v>81</v>
      </c>
      <c r="N70" s="8" t="s">
        <v>89</v>
      </c>
      <c r="O70" s="12">
        <v>-620</v>
      </c>
      <c r="P70" s="10" t="s">
        <v>91</v>
      </c>
    </row>
    <row r="71" spans="2:16" s="1" customFormat="1">
      <c r="B71" s="8">
        <v>68</v>
      </c>
      <c r="C71" s="11" t="s">
        <v>176</v>
      </c>
      <c r="D71" s="11" t="s">
        <v>120</v>
      </c>
      <c r="E71" s="11" t="s">
        <v>20</v>
      </c>
      <c r="F71" s="11" t="s">
        <v>199</v>
      </c>
      <c r="G71" s="11" t="s">
        <v>224</v>
      </c>
      <c r="H71" s="8" t="s">
        <v>375</v>
      </c>
      <c r="I71" s="8"/>
      <c r="J71" s="10" t="s">
        <v>245</v>
      </c>
      <c r="K71" s="10" t="s">
        <v>248</v>
      </c>
      <c r="L71" s="10" t="s">
        <v>80</v>
      </c>
      <c r="M71" s="11" t="s">
        <v>83</v>
      </c>
      <c r="N71" s="8" t="s">
        <v>85</v>
      </c>
      <c r="O71" s="12">
        <v>2187</v>
      </c>
      <c r="P71" s="10" t="s">
        <v>91</v>
      </c>
    </row>
    <row r="72" spans="2:16" s="1" customFormat="1">
      <c r="B72" s="8">
        <v>69</v>
      </c>
      <c r="C72" s="11" t="s">
        <v>177</v>
      </c>
      <c r="D72" s="11" t="s">
        <v>120</v>
      </c>
      <c r="E72" s="11" t="s">
        <v>20</v>
      </c>
      <c r="F72" s="11" t="s">
        <v>200</v>
      </c>
      <c r="G72" s="11" t="s">
        <v>225</v>
      </c>
      <c r="H72" s="8" t="s">
        <v>375</v>
      </c>
      <c r="I72" s="8"/>
      <c r="J72" s="10" t="s">
        <v>246</v>
      </c>
      <c r="K72" s="10" t="s">
        <v>249</v>
      </c>
      <c r="L72" s="10" t="s">
        <v>80</v>
      </c>
      <c r="M72" s="11" t="s">
        <v>83</v>
      </c>
      <c r="N72" s="8" t="s">
        <v>85</v>
      </c>
      <c r="O72" s="12">
        <v>2187</v>
      </c>
      <c r="P72" s="10" t="s">
        <v>91</v>
      </c>
    </row>
    <row r="73" spans="2:16" s="1" customFormat="1">
      <c r="B73" s="8">
        <v>70</v>
      </c>
      <c r="C73" s="11" t="s">
        <v>178</v>
      </c>
      <c r="D73" s="11" t="s">
        <v>120</v>
      </c>
      <c r="E73" s="11" t="s">
        <v>20</v>
      </c>
      <c r="F73" s="11" t="s">
        <v>201</v>
      </c>
      <c r="G73" s="11" t="s">
        <v>226</v>
      </c>
      <c r="H73" s="8" t="s">
        <v>375</v>
      </c>
      <c r="I73" s="8"/>
      <c r="J73" s="10" t="s">
        <v>61</v>
      </c>
      <c r="K73" s="10" t="s">
        <v>250</v>
      </c>
      <c r="L73" s="10" t="s">
        <v>80</v>
      </c>
      <c r="M73" s="11" t="s">
        <v>83</v>
      </c>
      <c r="N73" s="8" t="s">
        <v>85</v>
      </c>
      <c r="O73" s="12">
        <v>2187</v>
      </c>
      <c r="P73" s="10" t="s">
        <v>91</v>
      </c>
    </row>
    <row r="74" spans="2:16" s="1" customFormat="1">
      <c r="B74" s="8">
        <v>71</v>
      </c>
      <c r="C74" s="11" t="s">
        <v>179</v>
      </c>
      <c r="D74" s="11" t="s">
        <v>120</v>
      </c>
      <c r="E74" s="11" t="s">
        <v>20</v>
      </c>
      <c r="F74" s="11" t="s">
        <v>202</v>
      </c>
      <c r="G74" s="11" t="s">
        <v>226</v>
      </c>
      <c r="H74" s="8" t="s">
        <v>375</v>
      </c>
      <c r="I74" s="8"/>
      <c r="J74" s="10" t="s">
        <v>245</v>
      </c>
      <c r="K74" s="10" t="s">
        <v>245</v>
      </c>
      <c r="L74" s="10" t="s">
        <v>80</v>
      </c>
      <c r="M74" s="11" t="s">
        <v>81</v>
      </c>
      <c r="N74" s="8" t="s">
        <v>86</v>
      </c>
      <c r="O74" s="12">
        <v>-823.5</v>
      </c>
      <c r="P74" s="10" t="s">
        <v>91</v>
      </c>
    </row>
    <row r="75" spans="2:16" s="1" customFormat="1">
      <c r="B75" s="8">
        <v>72</v>
      </c>
      <c r="C75" s="11" t="s">
        <v>179</v>
      </c>
      <c r="D75" s="11" t="s">
        <v>120</v>
      </c>
      <c r="E75" s="11" t="s">
        <v>20</v>
      </c>
      <c r="F75" s="11" t="s">
        <v>202</v>
      </c>
      <c r="G75" s="11" t="s">
        <v>226</v>
      </c>
      <c r="H75" s="8" t="s">
        <v>375</v>
      </c>
      <c r="I75" s="8"/>
      <c r="J75" s="10" t="s">
        <v>245</v>
      </c>
      <c r="K75" s="10" t="s">
        <v>251</v>
      </c>
      <c r="L75" s="10" t="s">
        <v>80</v>
      </c>
      <c r="M75" s="11" t="s">
        <v>83</v>
      </c>
      <c r="N75" s="8" t="s">
        <v>85</v>
      </c>
      <c r="O75" s="12">
        <v>1093.5</v>
      </c>
      <c r="P75" s="10" t="s">
        <v>91</v>
      </c>
    </row>
    <row r="76" spans="2:16" s="1" customFormat="1">
      <c r="B76" s="8">
        <v>73</v>
      </c>
      <c r="C76" s="11" t="s">
        <v>180</v>
      </c>
      <c r="D76" s="11" t="s">
        <v>120</v>
      </c>
      <c r="E76" s="11" t="s">
        <v>20</v>
      </c>
      <c r="F76" s="11" t="s">
        <v>203</v>
      </c>
      <c r="G76" s="11" t="s">
        <v>227</v>
      </c>
      <c r="H76" s="8" t="s">
        <v>375</v>
      </c>
      <c r="I76" s="8"/>
      <c r="J76" s="10" t="s">
        <v>59</v>
      </c>
      <c r="K76" s="10" t="s">
        <v>252</v>
      </c>
      <c r="L76" s="10" t="s">
        <v>80</v>
      </c>
      <c r="M76" s="11" t="s">
        <v>83</v>
      </c>
      <c r="N76" s="8" t="s">
        <v>419</v>
      </c>
      <c r="O76" s="12">
        <v>1900</v>
      </c>
      <c r="P76" s="10" t="s">
        <v>91</v>
      </c>
    </row>
    <row r="77" spans="2:16" s="1" customFormat="1">
      <c r="B77" s="8">
        <v>74</v>
      </c>
      <c r="C77" s="11" t="s">
        <v>181</v>
      </c>
      <c r="D77" s="11" t="s">
        <v>120</v>
      </c>
      <c r="E77" s="11" t="s">
        <v>20</v>
      </c>
      <c r="F77" s="11" t="s">
        <v>204</v>
      </c>
      <c r="G77" s="11" t="s">
        <v>228</v>
      </c>
      <c r="H77" s="8" t="s">
        <v>375</v>
      </c>
      <c r="I77" s="8"/>
      <c r="J77" s="10" t="s">
        <v>384</v>
      </c>
      <c r="K77" s="10" t="s">
        <v>253</v>
      </c>
      <c r="L77" s="10" t="s">
        <v>80</v>
      </c>
      <c r="M77" s="11" t="s">
        <v>83</v>
      </c>
      <c r="N77" s="8" t="s">
        <v>85</v>
      </c>
      <c r="O77" s="12">
        <v>2239</v>
      </c>
      <c r="P77" s="10" t="s">
        <v>91</v>
      </c>
    </row>
    <row r="78" spans="2:16" s="1" customFormat="1">
      <c r="B78" s="8">
        <v>75</v>
      </c>
      <c r="C78" s="11" t="s">
        <v>182</v>
      </c>
      <c r="D78" s="11" t="s">
        <v>120</v>
      </c>
      <c r="E78" s="11" t="s">
        <v>20</v>
      </c>
      <c r="F78" s="11" t="s">
        <v>205</v>
      </c>
      <c r="G78" s="11" t="s">
        <v>229</v>
      </c>
      <c r="H78" s="8" t="s">
        <v>375</v>
      </c>
      <c r="I78" s="8"/>
      <c r="J78" s="10" t="s">
        <v>247</v>
      </c>
      <c r="K78" s="10" t="s">
        <v>254</v>
      </c>
      <c r="L78" s="10" t="s">
        <v>80</v>
      </c>
      <c r="M78" s="11" t="s">
        <v>83</v>
      </c>
      <c r="N78" s="8" t="s">
        <v>85</v>
      </c>
      <c r="O78" s="12">
        <v>2239</v>
      </c>
      <c r="P78" s="10" t="s">
        <v>91</v>
      </c>
    </row>
    <row r="79" spans="2:16" s="1" customFormat="1">
      <c r="B79" s="8">
        <v>76</v>
      </c>
      <c r="C79" s="11" t="s">
        <v>183</v>
      </c>
      <c r="D79" s="11" t="s">
        <v>120</v>
      </c>
      <c r="E79" s="11" t="s">
        <v>20</v>
      </c>
      <c r="F79" s="11" t="s">
        <v>206</v>
      </c>
      <c r="G79" s="11" t="s">
        <v>230</v>
      </c>
      <c r="H79" s="8" t="s">
        <v>375</v>
      </c>
      <c r="I79" s="8"/>
      <c r="J79" s="10" t="s">
        <v>61</v>
      </c>
      <c r="K79" s="10" t="s">
        <v>255</v>
      </c>
      <c r="L79" s="10" t="s">
        <v>80</v>
      </c>
      <c r="M79" s="11" t="s">
        <v>83</v>
      </c>
      <c r="N79" s="8" t="s">
        <v>85</v>
      </c>
      <c r="O79" s="12">
        <v>2239</v>
      </c>
      <c r="P79" s="10" t="s">
        <v>91</v>
      </c>
    </row>
    <row r="80" spans="2:16" s="1" customFormat="1">
      <c r="B80" s="8">
        <v>77</v>
      </c>
      <c r="C80" s="11" t="s">
        <v>184</v>
      </c>
      <c r="D80" s="11" t="s">
        <v>120</v>
      </c>
      <c r="E80" s="11" t="s">
        <v>20</v>
      </c>
      <c r="F80" s="11" t="s">
        <v>207</v>
      </c>
      <c r="G80" s="11" t="s">
        <v>231</v>
      </c>
      <c r="H80" s="8" t="s">
        <v>375</v>
      </c>
      <c r="I80" s="8"/>
      <c r="J80" s="10" t="s">
        <v>59</v>
      </c>
      <c r="K80" s="10" t="s">
        <v>256</v>
      </c>
      <c r="L80" s="10" t="s">
        <v>80</v>
      </c>
      <c r="M80" s="11" t="s">
        <v>83</v>
      </c>
      <c r="N80" s="8" t="s">
        <v>85</v>
      </c>
      <c r="O80" s="12">
        <v>2239</v>
      </c>
      <c r="P80" s="10" t="s">
        <v>91</v>
      </c>
    </row>
    <row r="81" spans="2:16" s="1" customFormat="1">
      <c r="B81" s="8">
        <v>78</v>
      </c>
      <c r="C81" s="11" t="s">
        <v>185</v>
      </c>
      <c r="D81" s="11" t="s">
        <v>120</v>
      </c>
      <c r="E81" s="11" t="s">
        <v>20</v>
      </c>
      <c r="F81" s="11" t="s">
        <v>208</v>
      </c>
      <c r="G81" s="11" t="s">
        <v>232</v>
      </c>
      <c r="H81" s="8" t="s">
        <v>375</v>
      </c>
      <c r="I81" s="8"/>
      <c r="J81" s="10" t="s">
        <v>62</v>
      </c>
      <c r="K81" s="10" t="s">
        <v>257</v>
      </c>
      <c r="L81" s="10" t="s">
        <v>80</v>
      </c>
      <c r="M81" s="11" t="s">
        <v>83</v>
      </c>
      <c r="N81" s="8" t="s">
        <v>85</v>
      </c>
      <c r="O81" s="12">
        <v>2239</v>
      </c>
      <c r="P81" s="10" t="s">
        <v>91</v>
      </c>
    </row>
    <row r="82" spans="2:16" s="1" customFormat="1">
      <c r="B82" s="8">
        <v>79</v>
      </c>
      <c r="C82" s="11" t="s">
        <v>186</v>
      </c>
      <c r="D82" s="11" t="s">
        <v>120</v>
      </c>
      <c r="E82" s="11" t="s">
        <v>20</v>
      </c>
      <c r="F82" s="11" t="s">
        <v>209</v>
      </c>
      <c r="G82" s="11" t="s">
        <v>233</v>
      </c>
      <c r="H82" s="8" t="s">
        <v>375</v>
      </c>
      <c r="I82" s="8"/>
      <c r="J82" s="10" t="s">
        <v>246</v>
      </c>
      <c r="K82" s="10" t="s">
        <v>258</v>
      </c>
      <c r="L82" s="10" t="s">
        <v>80</v>
      </c>
      <c r="M82" s="11" t="s">
        <v>83</v>
      </c>
      <c r="N82" s="8" t="s">
        <v>85</v>
      </c>
      <c r="O82" s="12">
        <v>2239</v>
      </c>
      <c r="P82" s="10" t="s">
        <v>91</v>
      </c>
    </row>
    <row r="83" spans="2:16" s="1" customFormat="1">
      <c r="B83" s="8">
        <v>80</v>
      </c>
      <c r="C83" s="11" t="s">
        <v>187</v>
      </c>
      <c r="D83" s="11" t="s">
        <v>120</v>
      </c>
      <c r="E83" s="11" t="s">
        <v>20</v>
      </c>
      <c r="F83" s="11" t="s">
        <v>210</v>
      </c>
      <c r="G83" s="11" t="s">
        <v>234</v>
      </c>
      <c r="H83" s="8" t="s">
        <v>375</v>
      </c>
      <c r="I83" s="8"/>
      <c r="J83" s="10" t="s">
        <v>64</v>
      </c>
      <c r="K83" s="10" t="s">
        <v>259</v>
      </c>
      <c r="L83" s="10" t="s">
        <v>80</v>
      </c>
      <c r="M83" s="11" t="s">
        <v>83</v>
      </c>
      <c r="N83" s="8" t="s">
        <v>85</v>
      </c>
      <c r="O83" s="12">
        <v>2187</v>
      </c>
      <c r="P83" s="10" t="s">
        <v>91</v>
      </c>
    </row>
    <row r="84" spans="2:16" s="1" customFormat="1">
      <c r="B84" s="8">
        <v>81</v>
      </c>
      <c r="C84" s="11" t="s">
        <v>188</v>
      </c>
      <c r="D84" s="11" t="s">
        <v>120</v>
      </c>
      <c r="E84" s="11" t="s">
        <v>20</v>
      </c>
      <c r="F84" s="11" t="s">
        <v>211</v>
      </c>
      <c r="G84" s="11" t="s">
        <v>235</v>
      </c>
      <c r="H84" s="8" t="s">
        <v>375</v>
      </c>
      <c r="I84" s="8"/>
      <c r="J84" s="10" t="s">
        <v>422</v>
      </c>
      <c r="K84" s="10" t="s">
        <v>422</v>
      </c>
      <c r="L84" s="10" t="s">
        <v>80</v>
      </c>
      <c r="M84" s="11" t="s">
        <v>81</v>
      </c>
      <c r="N84" s="8" t="s">
        <v>86</v>
      </c>
      <c r="O84" s="12">
        <v>-583.5</v>
      </c>
      <c r="P84" s="10" t="s">
        <v>91</v>
      </c>
    </row>
    <row r="85" spans="2:16" s="1" customFormat="1">
      <c r="B85" s="8">
        <v>82</v>
      </c>
      <c r="C85" s="11" t="s">
        <v>188</v>
      </c>
      <c r="D85" s="11" t="s">
        <v>120</v>
      </c>
      <c r="E85" s="11" t="s">
        <v>20</v>
      </c>
      <c r="F85" s="11" t="s">
        <v>212</v>
      </c>
      <c r="G85" s="11" t="s">
        <v>235</v>
      </c>
      <c r="H85" s="8" t="s">
        <v>375</v>
      </c>
      <c r="I85" s="8"/>
      <c r="J85" s="10" t="s">
        <v>422</v>
      </c>
      <c r="K85" s="10" t="s">
        <v>260</v>
      </c>
      <c r="L85" s="10" t="s">
        <v>80</v>
      </c>
      <c r="M85" s="11" t="s">
        <v>83</v>
      </c>
      <c r="N85" s="8" t="s">
        <v>85</v>
      </c>
      <c r="O85" s="12">
        <v>1093.5</v>
      </c>
      <c r="P85" s="10" t="s">
        <v>91</v>
      </c>
    </row>
    <row r="86" spans="2:16" s="1" customFormat="1">
      <c r="B86" s="8">
        <v>83</v>
      </c>
      <c r="C86" s="11" t="s">
        <v>189</v>
      </c>
      <c r="D86" s="11" t="s">
        <v>120</v>
      </c>
      <c r="E86" s="11" t="s">
        <v>20</v>
      </c>
      <c r="F86" s="11" t="s">
        <v>213</v>
      </c>
      <c r="G86" s="11" t="s">
        <v>236</v>
      </c>
      <c r="H86" s="8" t="s">
        <v>375</v>
      </c>
      <c r="I86" s="8"/>
      <c r="J86" s="10" t="s">
        <v>342</v>
      </c>
      <c r="K86" s="10" t="s">
        <v>342</v>
      </c>
      <c r="L86" s="10" t="s">
        <v>80</v>
      </c>
      <c r="M86" s="11" t="s">
        <v>81</v>
      </c>
      <c r="N86" s="8" t="s">
        <v>420</v>
      </c>
      <c r="O86" s="12">
        <v>48300</v>
      </c>
      <c r="P86" s="10" t="s">
        <v>91</v>
      </c>
    </row>
    <row r="87" spans="2:16" s="1" customFormat="1">
      <c r="B87" s="8">
        <v>84</v>
      </c>
      <c r="C87" s="11" t="s">
        <v>190</v>
      </c>
      <c r="D87" s="11" t="s">
        <v>120</v>
      </c>
      <c r="E87" s="11" t="s">
        <v>20</v>
      </c>
      <c r="F87" s="11" t="s">
        <v>214</v>
      </c>
      <c r="G87" s="11" t="s">
        <v>237</v>
      </c>
      <c r="H87" s="8" t="s">
        <v>375</v>
      </c>
      <c r="I87" s="8"/>
      <c r="J87" s="10" t="s">
        <v>245</v>
      </c>
      <c r="K87" s="10" t="s">
        <v>261</v>
      </c>
      <c r="L87" s="10" t="s">
        <v>80</v>
      </c>
      <c r="M87" s="11" t="s">
        <v>83</v>
      </c>
      <c r="N87" s="8" t="s">
        <v>85</v>
      </c>
      <c r="O87" s="12">
        <v>2239</v>
      </c>
      <c r="P87" s="10" t="s">
        <v>91</v>
      </c>
    </row>
    <row r="88" spans="2:16" s="1" customFormat="1">
      <c r="B88" s="8">
        <v>85</v>
      </c>
      <c r="C88" s="11" t="s">
        <v>191</v>
      </c>
      <c r="D88" s="11" t="s">
        <v>120</v>
      </c>
      <c r="E88" s="11" t="s">
        <v>20</v>
      </c>
      <c r="F88" s="11" t="s">
        <v>215</v>
      </c>
      <c r="G88" s="11" t="s">
        <v>237</v>
      </c>
      <c r="H88" s="8" t="s">
        <v>375</v>
      </c>
      <c r="I88" s="8"/>
      <c r="J88" s="10" t="s">
        <v>62</v>
      </c>
      <c r="K88" s="10" t="s">
        <v>262</v>
      </c>
      <c r="L88" s="10" t="s">
        <v>80</v>
      </c>
      <c r="M88" s="11" t="s">
        <v>83</v>
      </c>
      <c r="N88" s="8" t="s">
        <v>419</v>
      </c>
      <c r="O88" s="12">
        <v>2239</v>
      </c>
      <c r="P88" s="10" t="s">
        <v>91</v>
      </c>
    </row>
    <row r="89" spans="2:16" s="1" customFormat="1">
      <c r="B89" s="8">
        <v>86</v>
      </c>
      <c r="C89" s="11" t="s">
        <v>192</v>
      </c>
      <c r="D89" s="11" t="s">
        <v>120</v>
      </c>
      <c r="E89" s="11" t="s">
        <v>20</v>
      </c>
      <c r="F89" s="11" t="s">
        <v>216</v>
      </c>
      <c r="G89" s="11" t="s">
        <v>238</v>
      </c>
      <c r="H89" s="8" t="s">
        <v>375</v>
      </c>
      <c r="I89" s="8"/>
      <c r="J89" s="10" t="s">
        <v>62</v>
      </c>
      <c r="K89" s="10" t="s">
        <v>262</v>
      </c>
      <c r="L89" s="10" t="s">
        <v>80</v>
      </c>
      <c r="M89" s="11" t="s">
        <v>82</v>
      </c>
      <c r="N89" s="8" t="s">
        <v>85</v>
      </c>
      <c r="O89" s="12">
        <v>0</v>
      </c>
      <c r="P89" s="10" t="s">
        <v>91</v>
      </c>
    </row>
    <row r="90" spans="2:16" s="1" customFormat="1">
      <c r="B90" s="8">
        <v>87</v>
      </c>
      <c r="C90" s="11" t="s">
        <v>193</v>
      </c>
      <c r="D90" s="11" t="s">
        <v>120</v>
      </c>
      <c r="E90" s="11" t="s">
        <v>20</v>
      </c>
      <c r="F90" s="11" t="s">
        <v>216</v>
      </c>
      <c r="G90" s="11" t="s">
        <v>239</v>
      </c>
      <c r="H90" s="8" t="s">
        <v>375</v>
      </c>
      <c r="I90" s="8"/>
      <c r="J90" s="10" t="s">
        <v>63</v>
      </c>
      <c r="K90" s="10" t="s">
        <v>263</v>
      </c>
      <c r="L90" s="10" t="s">
        <v>80</v>
      </c>
      <c r="M90" s="11" t="s">
        <v>83</v>
      </c>
      <c r="N90" s="8" t="s">
        <v>85</v>
      </c>
      <c r="O90" s="12">
        <v>2239</v>
      </c>
      <c r="P90" s="10" t="s">
        <v>91</v>
      </c>
    </row>
    <row r="91" spans="2:16" s="1" customFormat="1">
      <c r="B91" s="8">
        <v>88</v>
      </c>
      <c r="C91" s="11" t="s">
        <v>194</v>
      </c>
      <c r="D91" s="11" t="s">
        <v>120</v>
      </c>
      <c r="E91" s="11" t="s">
        <v>20</v>
      </c>
      <c r="F91" s="11" t="s">
        <v>217</v>
      </c>
      <c r="G91" s="11" t="s">
        <v>240</v>
      </c>
      <c r="H91" s="8" t="s">
        <v>375</v>
      </c>
      <c r="I91" s="8"/>
      <c r="J91" s="10" t="s">
        <v>247</v>
      </c>
      <c r="K91" s="10" t="s">
        <v>264</v>
      </c>
      <c r="L91" s="10" t="s">
        <v>80</v>
      </c>
      <c r="M91" s="11" t="s">
        <v>83</v>
      </c>
      <c r="N91" s="8" t="s">
        <v>85</v>
      </c>
      <c r="O91" s="12">
        <v>2239</v>
      </c>
      <c r="P91" s="10" t="s">
        <v>91</v>
      </c>
    </row>
    <row r="92" spans="2:16" s="1" customFormat="1">
      <c r="B92" s="8">
        <v>89</v>
      </c>
      <c r="C92" s="11" t="s">
        <v>195</v>
      </c>
      <c r="D92" s="11" t="s">
        <v>120</v>
      </c>
      <c r="E92" s="11" t="s">
        <v>20</v>
      </c>
      <c r="F92" s="11" t="s">
        <v>218</v>
      </c>
      <c r="G92" s="11" t="s">
        <v>241</v>
      </c>
      <c r="H92" s="8" t="s">
        <v>375</v>
      </c>
      <c r="I92" s="8"/>
      <c r="J92" s="10"/>
      <c r="K92" s="10"/>
      <c r="L92" s="10" t="s">
        <v>80</v>
      </c>
      <c r="M92" s="11" t="s">
        <v>81</v>
      </c>
      <c r="N92" s="11" t="s">
        <v>418</v>
      </c>
      <c r="O92" s="12">
        <v>-790.03</v>
      </c>
      <c r="P92" s="10" t="s">
        <v>91</v>
      </c>
    </row>
    <row r="93" spans="2:16" s="1" customFormat="1">
      <c r="B93" s="8">
        <v>90</v>
      </c>
      <c r="C93" s="11" t="s">
        <v>195</v>
      </c>
      <c r="D93" s="11" t="s">
        <v>120</v>
      </c>
      <c r="E93" s="11" t="s">
        <v>20</v>
      </c>
      <c r="F93" s="11" t="s">
        <v>218</v>
      </c>
      <c r="G93" s="11" t="s">
        <v>241</v>
      </c>
      <c r="H93" s="8" t="s">
        <v>375</v>
      </c>
      <c r="I93" s="8"/>
      <c r="J93" s="10"/>
      <c r="K93" s="10" t="s">
        <v>265</v>
      </c>
      <c r="L93" s="10" t="s">
        <v>80</v>
      </c>
      <c r="M93" s="11" t="s">
        <v>82</v>
      </c>
      <c r="N93" s="8" t="s">
        <v>420</v>
      </c>
      <c r="O93" s="12">
        <v>0</v>
      </c>
      <c r="P93" s="10" t="s">
        <v>91</v>
      </c>
    </row>
    <row r="94" spans="2:16" s="1" customFormat="1">
      <c r="B94" s="8">
        <v>91</v>
      </c>
      <c r="C94" s="11" t="s">
        <v>195</v>
      </c>
      <c r="D94" s="11" t="s">
        <v>120</v>
      </c>
      <c r="E94" s="11" t="s">
        <v>20</v>
      </c>
      <c r="F94" s="11" t="s">
        <v>218</v>
      </c>
      <c r="G94" s="11" t="s">
        <v>241</v>
      </c>
      <c r="H94" s="8" t="s">
        <v>375</v>
      </c>
      <c r="I94" s="8"/>
      <c r="J94" s="10"/>
      <c r="K94" s="10" t="s">
        <v>265</v>
      </c>
      <c r="L94" s="10" t="s">
        <v>80</v>
      </c>
      <c r="M94" s="11" t="s">
        <v>82</v>
      </c>
      <c r="N94" s="8" t="s">
        <v>84</v>
      </c>
      <c r="O94" s="12">
        <v>0</v>
      </c>
      <c r="P94" s="10" t="s">
        <v>91</v>
      </c>
    </row>
    <row r="95" spans="2:16" s="1" customFormat="1">
      <c r="B95" s="8">
        <v>92</v>
      </c>
      <c r="C95" s="11" t="s">
        <v>195</v>
      </c>
      <c r="D95" s="11" t="s">
        <v>120</v>
      </c>
      <c r="E95" s="11" t="s">
        <v>20</v>
      </c>
      <c r="F95" s="11" t="s">
        <v>218</v>
      </c>
      <c r="G95" s="11" t="s">
        <v>241</v>
      </c>
      <c r="H95" s="8" t="s">
        <v>375</v>
      </c>
      <c r="I95" s="8"/>
      <c r="J95" s="10"/>
      <c r="K95" s="10" t="s">
        <v>266</v>
      </c>
      <c r="L95" s="10" t="s">
        <v>80</v>
      </c>
      <c r="M95" s="11" t="s">
        <v>82</v>
      </c>
      <c r="N95" s="8" t="s">
        <v>84</v>
      </c>
      <c r="O95" s="12">
        <v>0</v>
      </c>
      <c r="P95" s="10" t="s">
        <v>91</v>
      </c>
    </row>
    <row r="96" spans="2:16" s="1" customFormat="1">
      <c r="B96" s="8">
        <v>93</v>
      </c>
      <c r="C96" s="11" t="s">
        <v>195</v>
      </c>
      <c r="D96" s="11" t="s">
        <v>120</v>
      </c>
      <c r="E96" s="11" t="s">
        <v>20</v>
      </c>
      <c r="F96" s="11" t="s">
        <v>219</v>
      </c>
      <c r="G96" s="11" t="s">
        <v>241</v>
      </c>
      <c r="H96" s="8" t="s">
        <v>375</v>
      </c>
      <c r="I96" s="8"/>
      <c r="J96" s="10"/>
      <c r="K96" s="10" t="s">
        <v>266</v>
      </c>
      <c r="L96" s="10" t="s">
        <v>80</v>
      </c>
      <c r="M96" s="11" t="s">
        <v>82</v>
      </c>
      <c r="N96" s="8" t="s">
        <v>84</v>
      </c>
      <c r="O96" s="12">
        <v>0</v>
      </c>
      <c r="P96" s="10" t="s">
        <v>91</v>
      </c>
    </row>
    <row r="97" spans="2:16" s="1" customFormat="1">
      <c r="B97" s="8">
        <v>94</v>
      </c>
      <c r="C97" s="11" t="s">
        <v>195</v>
      </c>
      <c r="D97" s="11" t="s">
        <v>120</v>
      </c>
      <c r="E97" s="11" t="s">
        <v>20</v>
      </c>
      <c r="F97" s="11" t="s">
        <v>220</v>
      </c>
      <c r="G97" s="11" t="s">
        <v>241</v>
      </c>
      <c r="H97" s="8" t="s">
        <v>375</v>
      </c>
      <c r="I97" s="8"/>
      <c r="J97" s="10"/>
      <c r="K97" s="10" t="s">
        <v>349</v>
      </c>
      <c r="L97" s="10" t="s">
        <v>80</v>
      </c>
      <c r="M97" s="11" t="s">
        <v>81</v>
      </c>
      <c r="N97" s="11" t="s">
        <v>418</v>
      </c>
      <c r="O97" s="12">
        <v>790.03</v>
      </c>
      <c r="P97" s="10" t="s">
        <v>91</v>
      </c>
    </row>
    <row r="98" spans="2:16" s="1" customFormat="1">
      <c r="B98" s="8">
        <v>95</v>
      </c>
      <c r="C98" s="11" t="s">
        <v>196</v>
      </c>
      <c r="D98" s="11" t="s">
        <v>120</v>
      </c>
      <c r="E98" s="11" t="s">
        <v>20</v>
      </c>
      <c r="F98" s="11" t="s">
        <v>219</v>
      </c>
      <c r="G98" s="11" t="s">
        <v>242</v>
      </c>
      <c r="H98" s="8" t="s">
        <v>375</v>
      </c>
      <c r="I98" s="8"/>
      <c r="J98" s="10" t="s">
        <v>245</v>
      </c>
      <c r="K98" s="10" t="s">
        <v>267</v>
      </c>
      <c r="L98" s="10" t="s">
        <v>80</v>
      </c>
      <c r="M98" s="11" t="s">
        <v>83</v>
      </c>
      <c r="N98" s="8" t="s">
        <v>85</v>
      </c>
      <c r="O98" s="12">
        <v>1683</v>
      </c>
      <c r="P98" s="10" t="s">
        <v>91</v>
      </c>
    </row>
    <row r="99" spans="2:16" s="1" customFormat="1">
      <c r="B99" s="8">
        <v>96</v>
      </c>
      <c r="C99" s="11" t="s">
        <v>197</v>
      </c>
      <c r="D99" s="11" t="s">
        <v>120</v>
      </c>
      <c r="E99" s="11" t="s">
        <v>20</v>
      </c>
      <c r="F99" s="11" t="s">
        <v>221</v>
      </c>
      <c r="G99" s="11" t="s">
        <v>243</v>
      </c>
      <c r="H99" s="8" t="s">
        <v>375</v>
      </c>
      <c r="I99" s="8"/>
      <c r="J99" s="10" t="s">
        <v>59</v>
      </c>
      <c r="K99" s="10" t="s">
        <v>268</v>
      </c>
      <c r="L99" s="10" t="s">
        <v>80</v>
      </c>
      <c r="M99" s="11" t="s">
        <v>83</v>
      </c>
      <c r="N99" s="8" t="s">
        <v>85</v>
      </c>
      <c r="O99" s="12">
        <v>2239</v>
      </c>
      <c r="P99" s="10" t="s">
        <v>91</v>
      </c>
    </row>
    <row r="100" spans="2:16" s="1" customFormat="1">
      <c r="B100" s="8">
        <v>97</v>
      </c>
      <c r="C100" s="11" t="s">
        <v>198</v>
      </c>
      <c r="D100" s="11" t="s">
        <v>120</v>
      </c>
      <c r="E100" s="11" t="s">
        <v>20</v>
      </c>
      <c r="F100" s="11" t="s">
        <v>222</v>
      </c>
      <c r="G100" s="11" t="s">
        <v>244</v>
      </c>
      <c r="H100" s="8" t="s">
        <v>375</v>
      </c>
      <c r="I100" s="8"/>
      <c r="J100" s="10" t="s">
        <v>246</v>
      </c>
      <c r="K100" s="10" t="s">
        <v>269</v>
      </c>
      <c r="L100" s="10" t="s">
        <v>80</v>
      </c>
      <c r="M100" s="11" t="s">
        <v>83</v>
      </c>
      <c r="N100" s="8" t="s">
        <v>85</v>
      </c>
      <c r="O100" s="12">
        <v>2239</v>
      </c>
      <c r="P100" s="10" t="s">
        <v>91</v>
      </c>
    </row>
    <row r="101" spans="2:16" s="1" customFormat="1">
      <c r="B101" s="8">
        <v>98</v>
      </c>
      <c r="C101" s="8" t="s">
        <v>274</v>
      </c>
      <c r="D101" s="8" t="s">
        <v>120</v>
      </c>
      <c r="E101" s="8" t="s">
        <v>20</v>
      </c>
      <c r="F101" s="8" t="s">
        <v>298</v>
      </c>
      <c r="G101" s="8" t="s">
        <v>319</v>
      </c>
      <c r="H101" s="8" t="s">
        <v>375</v>
      </c>
      <c r="I101" s="8"/>
      <c r="J101" s="10" t="s">
        <v>64</v>
      </c>
      <c r="K101" s="10" t="s">
        <v>64</v>
      </c>
      <c r="L101" s="10" t="s">
        <v>80</v>
      </c>
      <c r="M101" s="11" t="s">
        <v>81</v>
      </c>
      <c r="N101" s="8" t="s">
        <v>86</v>
      </c>
      <c r="O101" s="12">
        <v>3681</v>
      </c>
      <c r="P101" s="10" t="s">
        <v>91</v>
      </c>
    </row>
    <row r="102" spans="2:16" s="1" customFormat="1">
      <c r="B102" s="8">
        <v>99</v>
      </c>
      <c r="C102" s="8" t="s">
        <v>274</v>
      </c>
      <c r="D102" s="8" t="s">
        <v>120</v>
      </c>
      <c r="E102" s="8" t="s">
        <v>20</v>
      </c>
      <c r="F102" s="8" t="s">
        <v>299</v>
      </c>
      <c r="G102" s="8" t="s">
        <v>319</v>
      </c>
      <c r="H102" s="8" t="s">
        <v>375</v>
      </c>
      <c r="I102" s="8"/>
      <c r="J102" s="10" t="s">
        <v>64</v>
      </c>
      <c r="K102" s="10" t="s">
        <v>64</v>
      </c>
      <c r="L102" s="10" t="s">
        <v>80</v>
      </c>
      <c r="M102" s="11" t="s">
        <v>82</v>
      </c>
      <c r="N102" s="8" t="s">
        <v>84</v>
      </c>
      <c r="O102" s="12">
        <v>0</v>
      </c>
      <c r="P102" s="10" t="s">
        <v>91</v>
      </c>
    </row>
    <row r="103" spans="2:16" s="1" customFormat="1">
      <c r="B103" s="8">
        <v>100</v>
      </c>
      <c r="C103" s="8" t="s">
        <v>275</v>
      </c>
      <c r="D103" s="8" t="s">
        <v>120</v>
      </c>
      <c r="E103" s="8" t="s">
        <v>20</v>
      </c>
      <c r="F103" s="8" t="s">
        <v>300</v>
      </c>
      <c r="G103" s="8" t="s">
        <v>320</v>
      </c>
      <c r="H103" s="8" t="s">
        <v>375</v>
      </c>
      <c r="I103" s="8"/>
      <c r="J103" s="10" t="s">
        <v>340</v>
      </c>
      <c r="K103" s="10" t="s">
        <v>340</v>
      </c>
      <c r="L103" s="10" t="s">
        <v>80</v>
      </c>
      <c r="M103" s="11" t="s">
        <v>81</v>
      </c>
      <c r="N103" s="8" t="s">
        <v>86</v>
      </c>
      <c r="O103" s="12">
        <v>321</v>
      </c>
      <c r="P103" s="10" t="s">
        <v>91</v>
      </c>
    </row>
    <row r="104" spans="2:16" s="1" customFormat="1">
      <c r="B104" s="8">
        <v>101</v>
      </c>
      <c r="C104" s="8" t="s">
        <v>276</v>
      </c>
      <c r="D104" s="8" t="s">
        <v>120</v>
      </c>
      <c r="E104" s="8" t="s">
        <v>20</v>
      </c>
      <c r="F104" s="8" t="s">
        <v>301</v>
      </c>
      <c r="G104" s="8" t="s">
        <v>321</v>
      </c>
      <c r="H104" s="8" t="s">
        <v>375</v>
      </c>
      <c r="I104" s="8"/>
      <c r="J104" s="10" t="s">
        <v>341</v>
      </c>
      <c r="K104" s="10" t="s">
        <v>350</v>
      </c>
      <c r="L104" s="10" t="s">
        <v>80</v>
      </c>
      <c r="M104" s="11" t="s">
        <v>82</v>
      </c>
      <c r="N104" s="8" t="s">
        <v>84</v>
      </c>
      <c r="O104" s="12">
        <v>0</v>
      </c>
      <c r="P104" s="10" t="s">
        <v>91</v>
      </c>
    </row>
    <row r="105" spans="2:16" s="1" customFormat="1">
      <c r="B105" s="8">
        <v>102</v>
      </c>
      <c r="C105" s="8" t="s">
        <v>277</v>
      </c>
      <c r="D105" s="8" t="s">
        <v>297</v>
      </c>
      <c r="E105" s="8" t="s">
        <v>20</v>
      </c>
      <c r="F105" s="8" t="s">
        <v>302</v>
      </c>
      <c r="G105" s="8" t="s">
        <v>322</v>
      </c>
      <c r="H105" s="8" t="s">
        <v>375</v>
      </c>
      <c r="I105" s="8"/>
      <c r="J105" s="10" t="s">
        <v>342</v>
      </c>
      <c r="K105" s="10" t="s">
        <v>351</v>
      </c>
      <c r="L105" s="10" t="s">
        <v>80</v>
      </c>
      <c r="M105" s="11" t="s">
        <v>83</v>
      </c>
      <c r="N105" s="8" t="s">
        <v>419</v>
      </c>
      <c r="O105" s="12">
        <v>2171</v>
      </c>
      <c r="P105" s="10" t="s">
        <v>91</v>
      </c>
    </row>
    <row r="106" spans="2:16" s="1" customFormat="1">
      <c r="B106" s="8">
        <v>103</v>
      </c>
      <c r="C106" s="8" t="s">
        <v>278</v>
      </c>
      <c r="D106" s="8" t="s">
        <v>297</v>
      </c>
      <c r="E106" s="8" t="s">
        <v>20</v>
      </c>
      <c r="F106" s="8" t="s">
        <v>303</v>
      </c>
      <c r="G106" s="8" t="s">
        <v>323</v>
      </c>
      <c r="H106" s="8" t="s">
        <v>375</v>
      </c>
      <c r="I106" s="8"/>
      <c r="J106" s="10" t="s">
        <v>61</v>
      </c>
      <c r="K106" s="10" t="s">
        <v>352</v>
      </c>
      <c r="L106" s="10" t="s">
        <v>80</v>
      </c>
      <c r="M106" s="11" t="s">
        <v>83</v>
      </c>
      <c r="N106" s="8" t="s">
        <v>85</v>
      </c>
      <c r="O106" s="12">
        <v>1751</v>
      </c>
      <c r="P106" s="10" t="s">
        <v>91</v>
      </c>
    </row>
    <row r="107" spans="2:16" s="1" customFormat="1">
      <c r="B107" s="8">
        <v>104</v>
      </c>
      <c r="C107" s="8" t="s">
        <v>279</v>
      </c>
      <c r="D107" s="8" t="s">
        <v>297</v>
      </c>
      <c r="E107" s="8" t="s">
        <v>20</v>
      </c>
      <c r="F107" s="8" t="s">
        <v>304</v>
      </c>
      <c r="G107" s="8" t="s">
        <v>324</v>
      </c>
      <c r="H107" s="8" t="s">
        <v>375</v>
      </c>
      <c r="I107" s="8"/>
      <c r="J107" s="10" t="s">
        <v>245</v>
      </c>
      <c r="K107" s="10" t="s">
        <v>245</v>
      </c>
      <c r="L107" s="10" t="s">
        <v>80</v>
      </c>
      <c r="M107" s="11" t="s">
        <v>81</v>
      </c>
      <c r="N107" s="8" t="s">
        <v>381</v>
      </c>
      <c r="O107" s="12">
        <v>-684</v>
      </c>
      <c r="P107" s="10" t="s">
        <v>91</v>
      </c>
    </row>
    <row r="108" spans="2:16" s="1" customFormat="1">
      <c r="B108" s="8">
        <v>105</v>
      </c>
      <c r="C108" s="8" t="s">
        <v>280</v>
      </c>
      <c r="D108" s="8" t="s">
        <v>297</v>
      </c>
      <c r="E108" s="8" t="s">
        <v>20</v>
      </c>
      <c r="F108" s="8" t="s">
        <v>304</v>
      </c>
      <c r="G108" s="8" t="s">
        <v>325</v>
      </c>
      <c r="H108" s="8" t="s">
        <v>375</v>
      </c>
      <c r="I108" s="8"/>
      <c r="J108" s="10" t="s">
        <v>343</v>
      </c>
      <c r="K108" s="10" t="s">
        <v>248</v>
      </c>
      <c r="L108" s="10" t="s">
        <v>80</v>
      </c>
      <c r="M108" s="11" t="s">
        <v>83</v>
      </c>
      <c r="N108" s="8" t="s">
        <v>419</v>
      </c>
      <c r="O108" s="12">
        <v>2171</v>
      </c>
      <c r="P108" s="10" t="s">
        <v>91</v>
      </c>
    </row>
    <row r="109" spans="2:16" s="1" customFormat="1">
      <c r="B109" s="8">
        <v>106</v>
      </c>
      <c r="C109" s="8" t="s">
        <v>281</v>
      </c>
      <c r="D109" s="8" t="s">
        <v>297</v>
      </c>
      <c r="E109" s="8" t="s">
        <v>20</v>
      </c>
      <c r="F109" s="8" t="s">
        <v>305</v>
      </c>
      <c r="G109" s="8" t="s">
        <v>326</v>
      </c>
      <c r="H109" s="8" t="s">
        <v>375</v>
      </c>
      <c r="I109" s="8"/>
      <c r="J109" s="10" t="s">
        <v>344</v>
      </c>
      <c r="K109" s="10" t="s">
        <v>353</v>
      </c>
      <c r="L109" s="10" t="s">
        <v>80</v>
      </c>
      <c r="M109" s="11" t="s">
        <v>83</v>
      </c>
      <c r="N109" s="8" t="s">
        <v>85</v>
      </c>
      <c r="O109" s="12">
        <v>2171</v>
      </c>
      <c r="P109" s="10" t="s">
        <v>91</v>
      </c>
    </row>
    <row r="110" spans="2:16" s="1" customFormat="1">
      <c r="B110" s="8">
        <v>107</v>
      </c>
      <c r="C110" s="8" t="s">
        <v>282</v>
      </c>
      <c r="D110" s="8" t="s">
        <v>297</v>
      </c>
      <c r="E110" s="8" t="s">
        <v>20</v>
      </c>
      <c r="F110" s="8" t="s">
        <v>306</v>
      </c>
      <c r="G110" s="8" t="s">
        <v>327</v>
      </c>
      <c r="H110" s="8" t="s">
        <v>375</v>
      </c>
      <c r="I110" s="8"/>
      <c r="J110" s="10" t="s">
        <v>62</v>
      </c>
      <c r="K110" s="10" t="s">
        <v>354</v>
      </c>
      <c r="L110" s="10" t="s">
        <v>80</v>
      </c>
      <c r="M110" s="11" t="s">
        <v>83</v>
      </c>
      <c r="N110" s="8" t="s">
        <v>419</v>
      </c>
      <c r="O110" s="12">
        <v>1850</v>
      </c>
      <c r="P110" s="10" t="s">
        <v>91</v>
      </c>
    </row>
    <row r="111" spans="2:16" s="1" customFormat="1">
      <c r="B111" s="8">
        <v>108</v>
      </c>
      <c r="C111" s="8" t="s">
        <v>283</v>
      </c>
      <c r="D111" s="8" t="s">
        <v>297</v>
      </c>
      <c r="E111" s="8" t="s">
        <v>20</v>
      </c>
      <c r="F111" s="8" t="s">
        <v>307</v>
      </c>
      <c r="G111" s="8" t="s">
        <v>328</v>
      </c>
      <c r="H111" s="8" t="s">
        <v>375</v>
      </c>
      <c r="I111" s="8"/>
      <c r="J111" s="10" t="s">
        <v>345</v>
      </c>
      <c r="K111" s="10" t="s">
        <v>345</v>
      </c>
      <c r="L111" s="10" t="s">
        <v>80</v>
      </c>
      <c r="M111" s="11" t="s">
        <v>81</v>
      </c>
      <c r="N111" s="8" t="s">
        <v>381</v>
      </c>
      <c r="O111" s="12">
        <v>262</v>
      </c>
      <c r="P111" s="10" t="s">
        <v>91</v>
      </c>
    </row>
    <row r="112" spans="2:16" s="1" customFormat="1">
      <c r="B112" s="8">
        <v>109</v>
      </c>
      <c r="C112" s="8" t="s">
        <v>284</v>
      </c>
      <c r="D112" s="8" t="s">
        <v>297</v>
      </c>
      <c r="E112" s="8" t="s">
        <v>20</v>
      </c>
      <c r="F112" s="8" t="s">
        <v>308</v>
      </c>
      <c r="G112" s="8" t="s">
        <v>329</v>
      </c>
      <c r="H112" s="8" t="s">
        <v>375</v>
      </c>
      <c r="I112" s="8"/>
      <c r="J112" s="10" t="s">
        <v>62</v>
      </c>
      <c r="K112" s="10" t="s">
        <v>62</v>
      </c>
      <c r="L112" s="10" t="s">
        <v>364</v>
      </c>
      <c r="M112" s="11" t="s">
        <v>270</v>
      </c>
      <c r="N112" s="8" t="s">
        <v>420</v>
      </c>
      <c r="O112" s="12">
        <v>0</v>
      </c>
      <c r="P112" s="10" t="s">
        <v>91</v>
      </c>
    </row>
    <row r="113" spans="2:16" s="1" customFormat="1">
      <c r="B113" s="8">
        <v>110</v>
      </c>
      <c r="C113" s="8" t="s">
        <v>285</v>
      </c>
      <c r="D113" s="8" t="s">
        <v>297</v>
      </c>
      <c r="E113" s="8" t="s">
        <v>20</v>
      </c>
      <c r="F113" s="8" t="s">
        <v>309</v>
      </c>
      <c r="G113" s="8" t="s">
        <v>330</v>
      </c>
      <c r="H113" s="8" t="s">
        <v>375</v>
      </c>
      <c r="I113" s="8"/>
      <c r="J113" s="10" t="s">
        <v>343</v>
      </c>
      <c r="K113" s="10" t="s">
        <v>355</v>
      </c>
      <c r="L113" s="10" t="s">
        <v>80</v>
      </c>
      <c r="M113" s="11" t="s">
        <v>83</v>
      </c>
      <c r="N113" s="8" t="s">
        <v>419</v>
      </c>
      <c r="O113" s="12">
        <v>2171</v>
      </c>
      <c r="P113" s="10" t="s">
        <v>91</v>
      </c>
    </row>
    <row r="114" spans="2:16" s="1" customFormat="1">
      <c r="B114" s="8">
        <v>111</v>
      </c>
      <c r="C114" s="8" t="s">
        <v>286</v>
      </c>
      <c r="D114" s="8" t="s">
        <v>297</v>
      </c>
      <c r="E114" s="8" t="s">
        <v>20</v>
      </c>
      <c r="F114" s="8" t="s">
        <v>310</v>
      </c>
      <c r="G114" s="8" t="s">
        <v>331</v>
      </c>
      <c r="H114" s="8" t="s">
        <v>375</v>
      </c>
      <c r="I114" s="8"/>
      <c r="J114" s="10" t="s">
        <v>346</v>
      </c>
      <c r="K114" s="10" t="s">
        <v>356</v>
      </c>
      <c r="L114" s="10" t="s">
        <v>80</v>
      </c>
      <c r="M114" s="11" t="s">
        <v>83</v>
      </c>
      <c r="N114" s="8" t="s">
        <v>419</v>
      </c>
      <c r="O114" s="12">
        <v>2135</v>
      </c>
      <c r="P114" s="10" t="s">
        <v>91</v>
      </c>
    </row>
    <row r="115" spans="2:16" s="1" customFormat="1">
      <c r="B115" s="8">
        <v>112</v>
      </c>
      <c r="C115" s="8" t="s">
        <v>287</v>
      </c>
      <c r="D115" s="8" t="s">
        <v>297</v>
      </c>
      <c r="E115" s="8" t="s">
        <v>20</v>
      </c>
      <c r="F115" s="8" t="s">
        <v>311</v>
      </c>
      <c r="G115" s="8" t="s">
        <v>332</v>
      </c>
      <c r="H115" s="8" t="s">
        <v>375</v>
      </c>
      <c r="I115" s="8"/>
      <c r="J115" s="10" t="s">
        <v>61</v>
      </c>
      <c r="K115" s="10" t="s">
        <v>357</v>
      </c>
      <c r="L115" s="10" t="s">
        <v>364</v>
      </c>
      <c r="M115" s="11" t="s">
        <v>271</v>
      </c>
      <c r="N115" s="8" t="s">
        <v>85</v>
      </c>
      <c r="O115" s="12">
        <v>0</v>
      </c>
      <c r="P115" s="10" t="s">
        <v>91</v>
      </c>
    </row>
    <row r="116" spans="2:16" s="1" customFormat="1">
      <c r="B116" s="8">
        <v>113</v>
      </c>
      <c r="C116" s="8" t="s">
        <v>287</v>
      </c>
      <c r="D116" s="8" t="s">
        <v>297</v>
      </c>
      <c r="E116" s="8" t="s">
        <v>20</v>
      </c>
      <c r="F116" s="8" t="s">
        <v>312</v>
      </c>
      <c r="G116" s="8" t="s">
        <v>332</v>
      </c>
      <c r="H116" s="8" t="s">
        <v>375</v>
      </c>
      <c r="I116" s="8"/>
      <c r="J116" s="10" t="s">
        <v>61</v>
      </c>
      <c r="K116" s="10" t="s">
        <v>61</v>
      </c>
      <c r="L116" s="10" t="s">
        <v>364</v>
      </c>
      <c r="M116" s="11" t="s">
        <v>272</v>
      </c>
      <c r="N116" s="8" t="s">
        <v>86</v>
      </c>
      <c r="O116" s="12">
        <v>0</v>
      </c>
      <c r="P116" s="10" t="s">
        <v>91</v>
      </c>
    </row>
    <row r="117" spans="2:16" s="1" customFormat="1">
      <c r="B117" s="8">
        <v>114</v>
      </c>
      <c r="C117" s="8" t="s">
        <v>288</v>
      </c>
      <c r="D117" s="8" t="s">
        <v>297</v>
      </c>
      <c r="E117" s="8" t="s">
        <v>20</v>
      </c>
      <c r="F117" s="8" t="s">
        <v>313</v>
      </c>
      <c r="G117" s="8" t="s">
        <v>333</v>
      </c>
      <c r="H117" s="8" t="s">
        <v>375</v>
      </c>
      <c r="I117" s="8"/>
      <c r="J117" s="10" t="s">
        <v>245</v>
      </c>
      <c r="K117" s="10" t="s">
        <v>358</v>
      </c>
      <c r="L117" s="10" t="s">
        <v>364</v>
      </c>
      <c r="M117" s="11" t="s">
        <v>271</v>
      </c>
      <c r="N117" s="8" t="s">
        <v>85</v>
      </c>
      <c r="O117" s="12">
        <v>0</v>
      </c>
      <c r="P117" s="10" t="s">
        <v>91</v>
      </c>
    </row>
    <row r="118" spans="2:16" s="1" customFormat="1">
      <c r="B118" s="8">
        <v>115</v>
      </c>
      <c r="C118" s="8" t="s">
        <v>289</v>
      </c>
      <c r="D118" s="8" t="s">
        <v>297</v>
      </c>
      <c r="E118" s="8" t="s">
        <v>20</v>
      </c>
      <c r="F118" s="8" t="s">
        <v>314</v>
      </c>
      <c r="G118" s="8" t="s">
        <v>331</v>
      </c>
      <c r="H118" s="8" t="s">
        <v>375</v>
      </c>
      <c r="I118" s="8"/>
      <c r="J118" s="10" t="s">
        <v>341</v>
      </c>
      <c r="K118" s="10" t="s">
        <v>359</v>
      </c>
      <c r="L118" s="10" t="s">
        <v>80</v>
      </c>
      <c r="M118" s="11" t="s">
        <v>83</v>
      </c>
      <c r="N118" s="8" t="s">
        <v>85</v>
      </c>
      <c r="O118" s="12">
        <v>2135</v>
      </c>
      <c r="P118" s="10" t="s">
        <v>91</v>
      </c>
    </row>
    <row r="119" spans="2:16" s="1" customFormat="1">
      <c r="B119" s="8">
        <v>116</v>
      </c>
      <c r="C119" s="8" t="s">
        <v>290</v>
      </c>
      <c r="D119" s="8" t="s">
        <v>297</v>
      </c>
      <c r="E119" s="8" t="s">
        <v>20</v>
      </c>
      <c r="F119" s="8" t="s">
        <v>315</v>
      </c>
      <c r="G119" s="8" t="s">
        <v>334</v>
      </c>
      <c r="H119" s="8" t="s">
        <v>375</v>
      </c>
      <c r="I119" s="8"/>
      <c r="J119" s="10" t="s">
        <v>59</v>
      </c>
      <c r="K119" s="10" t="s">
        <v>360</v>
      </c>
      <c r="L119" s="10" t="s">
        <v>364</v>
      </c>
      <c r="M119" s="11" t="s">
        <v>273</v>
      </c>
      <c r="N119" s="8" t="s">
        <v>419</v>
      </c>
      <c r="O119" s="12">
        <v>0</v>
      </c>
      <c r="P119" s="10" t="s">
        <v>91</v>
      </c>
    </row>
    <row r="120" spans="2:16" s="1" customFormat="1">
      <c r="B120" s="8">
        <v>117</v>
      </c>
      <c r="C120" s="8" t="s">
        <v>291</v>
      </c>
      <c r="D120" s="8" t="s">
        <v>297</v>
      </c>
      <c r="E120" s="8" t="s">
        <v>20</v>
      </c>
      <c r="F120" s="8" t="s">
        <v>316</v>
      </c>
      <c r="G120" s="8" t="s">
        <v>335</v>
      </c>
      <c r="H120" s="8" t="s">
        <v>375</v>
      </c>
      <c r="I120" s="8"/>
      <c r="J120" s="10" t="s">
        <v>347</v>
      </c>
      <c r="K120" s="10" t="s">
        <v>347</v>
      </c>
      <c r="L120" s="10" t="s">
        <v>80</v>
      </c>
      <c r="M120" s="11" t="s">
        <v>81</v>
      </c>
      <c r="N120" s="8" t="s">
        <v>86</v>
      </c>
      <c r="O120" s="12">
        <v>700</v>
      </c>
      <c r="P120" s="10" t="s">
        <v>91</v>
      </c>
    </row>
    <row r="121" spans="2:16" s="1" customFormat="1">
      <c r="B121" s="8">
        <v>118</v>
      </c>
      <c r="C121" s="8" t="s">
        <v>292</v>
      </c>
      <c r="D121" s="8" t="s">
        <v>297</v>
      </c>
      <c r="E121" s="8" t="s">
        <v>20</v>
      </c>
      <c r="F121" s="8" t="s">
        <v>317</v>
      </c>
      <c r="G121" s="8" t="s">
        <v>336</v>
      </c>
      <c r="H121" s="8" t="s">
        <v>375</v>
      </c>
      <c r="I121" s="8"/>
      <c r="J121" s="10" t="s">
        <v>247</v>
      </c>
      <c r="K121" s="10" t="s">
        <v>361</v>
      </c>
      <c r="L121" s="10" t="s">
        <v>364</v>
      </c>
      <c r="M121" s="11" t="s">
        <v>273</v>
      </c>
      <c r="N121" s="8" t="s">
        <v>85</v>
      </c>
      <c r="O121" s="12">
        <v>0</v>
      </c>
      <c r="P121" s="10" t="s">
        <v>91</v>
      </c>
    </row>
    <row r="122" spans="2:16" s="1" customFormat="1">
      <c r="B122" s="8">
        <v>119</v>
      </c>
      <c r="C122" s="8" t="s">
        <v>292</v>
      </c>
      <c r="D122" s="8" t="s">
        <v>297</v>
      </c>
      <c r="E122" s="8" t="s">
        <v>20</v>
      </c>
      <c r="F122" s="8" t="s">
        <v>317</v>
      </c>
      <c r="G122" s="8" t="s">
        <v>336</v>
      </c>
      <c r="H122" s="8" t="s">
        <v>375</v>
      </c>
      <c r="I122" s="8"/>
      <c r="J122" s="10" t="s">
        <v>247</v>
      </c>
      <c r="K122" s="10" t="s">
        <v>361</v>
      </c>
      <c r="L122" s="10" t="s">
        <v>364</v>
      </c>
      <c r="M122" s="11" t="s">
        <v>270</v>
      </c>
      <c r="N122" s="8" t="s">
        <v>84</v>
      </c>
      <c r="O122" s="12">
        <v>0</v>
      </c>
      <c r="P122" s="10" t="s">
        <v>91</v>
      </c>
    </row>
    <row r="123" spans="2:16" s="1" customFormat="1">
      <c r="B123" s="8">
        <v>120</v>
      </c>
      <c r="C123" s="8" t="s">
        <v>292</v>
      </c>
      <c r="D123" s="8" t="s">
        <v>297</v>
      </c>
      <c r="E123" s="8" t="s">
        <v>20</v>
      </c>
      <c r="F123" s="8" t="s">
        <v>311</v>
      </c>
      <c r="G123" s="8" t="s">
        <v>336</v>
      </c>
      <c r="H123" s="8" t="s">
        <v>375</v>
      </c>
      <c r="I123" s="8"/>
      <c r="J123" s="10" t="s">
        <v>247</v>
      </c>
      <c r="K123" s="10" t="s">
        <v>247</v>
      </c>
      <c r="L123" s="10" t="s">
        <v>364</v>
      </c>
      <c r="M123" s="11" t="s">
        <v>81</v>
      </c>
      <c r="N123" s="8" t="s">
        <v>86</v>
      </c>
      <c r="O123" s="12">
        <v>2490</v>
      </c>
      <c r="P123" s="10" t="s">
        <v>91</v>
      </c>
    </row>
    <row r="124" spans="2:16" s="1" customFormat="1">
      <c r="B124" s="8">
        <v>121</v>
      </c>
      <c r="C124" s="8" t="s">
        <v>293</v>
      </c>
      <c r="D124" s="8" t="s">
        <v>297</v>
      </c>
      <c r="E124" s="8" t="s">
        <v>20</v>
      </c>
      <c r="F124" s="8" t="s">
        <v>311</v>
      </c>
      <c r="G124" s="8" t="s">
        <v>337</v>
      </c>
      <c r="H124" s="8" t="s">
        <v>375</v>
      </c>
      <c r="I124" s="8"/>
      <c r="J124" s="10" t="s">
        <v>66</v>
      </c>
      <c r="K124" s="10" t="s">
        <v>362</v>
      </c>
      <c r="L124" s="10" t="s">
        <v>364</v>
      </c>
      <c r="M124" s="11" t="s">
        <v>273</v>
      </c>
      <c r="N124" s="8" t="s">
        <v>85</v>
      </c>
      <c r="O124" s="12">
        <v>0</v>
      </c>
      <c r="P124" s="10" t="s">
        <v>91</v>
      </c>
    </row>
    <row r="125" spans="2:16" s="1" customFormat="1">
      <c r="B125" s="8">
        <v>122</v>
      </c>
      <c r="C125" s="8" t="s">
        <v>294</v>
      </c>
      <c r="D125" s="8" t="s">
        <v>297</v>
      </c>
      <c r="E125" s="8" t="s">
        <v>20</v>
      </c>
      <c r="F125" s="8" t="s">
        <v>311</v>
      </c>
      <c r="G125" s="8" t="s">
        <v>335</v>
      </c>
      <c r="H125" s="8" t="s">
        <v>375</v>
      </c>
      <c r="I125" s="8"/>
      <c r="J125" s="10" t="s">
        <v>61</v>
      </c>
      <c r="K125" s="10" t="s">
        <v>61</v>
      </c>
      <c r="L125" s="10" t="s">
        <v>364</v>
      </c>
      <c r="M125" s="11" t="s">
        <v>271</v>
      </c>
      <c r="N125" s="8" t="s">
        <v>86</v>
      </c>
      <c r="O125" s="12">
        <v>0</v>
      </c>
      <c r="P125" s="10" t="s">
        <v>91</v>
      </c>
    </row>
    <row r="126" spans="2:16" s="1" customFormat="1">
      <c r="B126" s="8">
        <v>123</v>
      </c>
      <c r="C126" s="8" t="s">
        <v>295</v>
      </c>
      <c r="D126" s="8" t="s">
        <v>297</v>
      </c>
      <c r="E126" s="8" t="s">
        <v>20</v>
      </c>
      <c r="F126" s="8" t="s">
        <v>318</v>
      </c>
      <c r="G126" s="8" t="s">
        <v>338</v>
      </c>
      <c r="H126" s="8" t="s">
        <v>375</v>
      </c>
      <c r="I126" s="8"/>
      <c r="J126" s="10" t="s">
        <v>348</v>
      </c>
      <c r="K126" s="10" t="s">
        <v>348</v>
      </c>
      <c r="L126" s="10" t="s">
        <v>364</v>
      </c>
      <c r="M126" s="11" t="s">
        <v>270</v>
      </c>
      <c r="N126" s="8" t="s">
        <v>381</v>
      </c>
      <c r="O126" s="12">
        <v>0</v>
      </c>
      <c r="P126" s="10" t="s">
        <v>91</v>
      </c>
    </row>
    <row r="127" spans="2:16" s="1" customFormat="1">
      <c r="B127" s="8">
        <v>124</v>
      </c>
      <c r="C127" s="8" t="s">
        <v>296</v>
      </c>
      <c r="D127" s="8" t="s">
        <v>297</v>
      </c>
      <c r="E127" s="8" t="s">
        <v>20</v>
      </c>
      <c r="F127" s="8" t="s">
        <v>318</v>
      </c>
      <c r="G127" s="8" t="s">
        <v>339</v>
      </c>
      <c r="H127" s="8" t="s">
        <v>375</v>
      </c>
      <c r="I127" s="8"/>
      <c r="J127" s="10" t="s">
        <v>349</v>
      </c>
      <c r="K127" s="10" t="s">
        <v>363</v>
      </c>
      <c r="L127" s="10" t="s">
        <v>364</v>
      </c>
      <c r="M127" s="11" t="s">
        <v>273</v>
      </c>
      <c r="N127" s="8" t="s">
        <v>85</v>
      </c>
      <c r="O127" s="12">
        <v>0</v>
      </c>
      <c r="P127" s="10" t="s">
        <v>91</v>
      </c>
    </row>
    <row r="128" spans="2:16" s="1" customFormat="1">
      <c r="J128" s="2"/>
      <c r="K128" s="2"/>
      <c r="L128" s="2"/>
      <c r="O128" s="19">
        <f>SUM(O4:O127)</f>
        <v>179494.61</v>
      </c>
      <c r="P128" s="2"/>
    </row>
    <row r="129" spans="4:16" s="1" customFormat="1">
      <c r="J129" s="2"/>
      <c r="K129" s="2"/>
      <c r="L129" s="2"/>
      <c r="O129" s="3"/>
      <c r="P129" s="2"/>
    </row>
    <row r="130" spans="4:16" s="1" customFormat="1">
      <c r="D130" s="6"/>
      <c r="J130" s="2"/>
      <c r="K130" s="2"/>
      <c r="L130" s="2"/>
      <c r="O130" s="3"/>
      <c r="P130" s="2"/>
    </row>
    <row r="131" spans="4:16" s="1" customFormat="1">
      <c r="J131" s="2"/>
      <c r="K131" s="2"/>
      <c r="L131" s="2"/>
      <c r="O131" s="3"/>
      <c r="P131" s="2"/>
    </row>
    <row r="132" spans="4:16" s="1" customFormat="1">
      <c r="D132" s="4"/>
      <c r="J132" s="2"/>
      <c r="K132" s="2"/>
      <c r="L132" s="2"/>
      <c r="O132" s="3"/>
      <c r="P132" s="2"/>
    </row>
    <row r="133" spans="4:16" s="1" customFormat="1">
      <c r="J133" s="2"/>
      <c r="K133" s="2"/>
      <c r="L133" s="2"/>
      <c r="O133" s="3"/>
      <c r="P133" s="2"/>
    </row>
    <row r="134" spans="4:16" s="1" customFormat="1">
      <c r="J134" s="2"/>
      <c r="K134" s="2"/>
      <c r="L134" s="2"/>
      <c r="O134" s="3"/>
      <c r="P134" s="2"/>
    </row>
    <row r="135" spans="4:16" s="1" customFormat="1">
      <c r="J135" s="2"/>
      <c r="K135" s="2"/>
      <c r="L135" s="2"/>
      <c r="O135" s="3"/>
      <c r="P135" s="2"/>
    </row>
    <row r="136" spans="4:16" s="1" customFormat="1">
      <c r="J136" s="2"/>
      <c r="K136" s="2"/>
      <c r="L136" s="2"/>
      <c r="O136" s="3"/>
      <c r="P136" s="2"/>
    </row>
    <row r="137" spans="4:16" s="1" customFormat="1">
      <c r="J137" s="2"/>
      <c r="K137" s="2"/>
      <c r="L137" s="2"/>
      <c r="O137" s="3"/>
      <c r="P137" s="2"/>
    </row>
    <row r="138" spans="4:16" s="1" customFormat="1">
      <c r="J138" s="2"/>
      <c r="K138" s="2"/>
      <c r="L138" s="2"/>
      <c r="O138" s="3"/>
      <c r="P138" s="2"/>
    </row>
    <row r="139" spans="4:16" s="1" customFormat="1">
      <c r="J139" s="2"/>
      <c r="K139" s="2"/>
      <c r="L139" s="2"/>
      <c r="O139" s="3"/>
      <c r="P139" s="2"/>
    </row>
    <row r="140" spans="4:16" s="1" customFormat="1">
      <c r="J140" s="2"/>
      <c r="K140" s="2"/>
      <c r="L140" s="2"/>
      <c r="O140" s="3"/>
      <c r="P140" s="2"/>
    </row>
    <row r="141" spans="4:16" s="1" customFormat="1">
      <c r="J141" s="2"/>
      <c r="K141" s="2"/>
      <c r="L141" s="2"/>
      <c r="O141" s="3"/>
      <c r="P141" s="2"/>
    </row>
    <row r="142" spans="4:16" s="1" customFormat="1">
      <c r="J142" s="2"/>
      <c r="K142" s="2"/>
      <c r="L142" s="2"/>
      <c r="O142" s="3"/>
      <c r="P142" s="2"/>
    </row>
    <row r="143" spans="4:16" s="1" customFormat="1">
      <c r="J143" s="2"/>
      <c r="K143" s="2"/>
      <c r="L143" s="2"/>
      <c r="O143" s="3"/>
      <c r="P143" s="2"/>
    </row>
    <row r="144" spans="4:16" s="1" customFormat="1">
      <c r="J144" s="2"/>
      <c r="K144" s="2"/>
      <c r="L144" s="2"/>
      <c r="O144" s="3"/>
      <c r="P144" s="2"/>
    </row>
    <row r="145" spans="10:16" s="1" customFormat="1">
      <c r="J145" s="2"/>
      <c r="K145" s="2"/>
      <c r="L145" s="2"/>
      <c r="O145" s="3"/>
      <c r="P145" s="2"/>
    </row>
    <row r="146" spans="10:16" s="1" customFormat="1">
      <c r="J146" s="2"/>
      <c r="K146" s="2"/>
      <c r="L146" s="2"/>
      <c r="O146" s="3"/>
      <c r="P146" s="2"/>
    </row>
    <row r="147" spans="10:16" s="1" customFormat="1">
      <c r="J147" s="2"/>
      <c r="K147" s="2"/>
      <c r="L147" s="2"/>
      <c r="O147" s="3"/>
      <c r="P147" s="2"/>
    </row>
    <row r="148" spans="10:16" s="1" customFormat="1">
      <c r="J148" s="2"/>
      <c r="K148" s="2"/>
      <c r="L148" s="2"/>
      <c r="O148" s="3"/>
      <c r="P148" s="2"/>
    </row>
    <row r="149" spans="10:16" s="1" customFormat="1">
      <c r="J149" s="2"/>
      <c r="K149" s="2"/>
      <c r="L149" s="2"/>
      <c r="O149" s="3"/>
      <c r="P149" s="2"/>
    </row>
    <row r="150" spans="10:16" s="1" customFormat="1">
      <c r="J150" s="2"/>
      <c r="K150" s="2"/>
      <c r="L150" s="2"/>
      <c r="O150" s="3"/>
      <c r="P150" s="2"/>
    </row>
    <row r="151" spans="10:16" s="1" customFormat="1">
      <c r="J151" s="2"/>
      <c r="K151" s="2"/>
      <c r="L151" s="2"/>
      <c r="O151" s="3"/>
      <c r="P151" s="2"/>
    </row>
    <row r="152" spans="10:16" s="1" customFormat="1">
      <c r="J152" s="2"/>
      <c r="K152" s="2"/>
      <c r="L152" s="2"/>
      <c r="O152" s="3"/>
      <c r="P152" s="2"/>
    </row>
    <row r="153" spans="10:16" s="1" customFormat="1">
      <c r="J153" s="2"/>
      <c r="K153" s="2"/>
      <c r="L153" s="2"/>
      <c r="O153" s="3"/>
      <c r="P153" s="2"/>
    </row>
    <row r="154" spans="10:16" s="1" customFormat="1">
      <c r="J154" s="2"/>
      <c r="K154" s="2"/>
      <c r="L154" s="2"/>
      <c r="O154" s="3"/>
      <c r="P154" s="2"/>
    </row>
    <row r="155" spans="10:16" s="1" customFormat="1">
      <c r="J155" s="2"/>
      <c r="K155" s="2"/>
      <c r="L155" s="2"/>
      <c r="O155" s="3"/>
      <c r="P155" s="2"/>
    </row>
    <row r="156" spans="10:16" s="1" customFormat="1">
      <c r="J156" s="2"/>
      <c r="K156" s="2"/>
      <c r="L156" s="2"/>
      <c r="O156" s="3"/>
      <c r="P156" s="2"/>
    </row>
    <row r="157" spans="10:16" s="1" customFormat="1">
      <c r="J157" s="2"/>
      <c r="K157" s="2"/>
      <c r="L157" s="2"/>
      <c r="O157" s="3"/>
      <c r="P157" s="2"/>
    </row>
    <row r="158" spans="10:16" s="1" customFormat="1">
      <c r="J158" s="2"/>
      <c r="K158" s="2"/>
      <c r="L158" s="2"/>
      <c r="O158" s="3"/>
      <c r="P158" s="2"/>
    </row>
    <row r="159" spans="10:16" s="1" customFormat="1">
      <c r="J159" s="2"/>
      <c r="K159" s="2"/>
      <c r="L159" s="2"/>
      <c r="O159" s="3"/>
      <c r="P159" s="2"/>
    </row>
    <row r="160" spans="10:16" s="1" customFormat="1">
      <c r="J160" s="2"/>
      <c r="K160" s="2"/>
      <c r="L160" s="2"/>
      <c r="O160" s="3"/>
      <c r="P160" s="2"/>
    </row>
    <row r="161" spans="10:16" s="1" customFormat="1">
      <c r="J161" s="2"/>
      <c r="K161" s="2"/>
      <c r="L161" s="2"/>
      <c r="O161" s="3"/>
      <c r="P161" s="2"/>
    </row>
    <row r="162" spans="10:16" s="1" customFormat="1">
      <c r="J162" s="2"/>
      <c r="K162" s="2"/>
      <c r="L162" s="2"/>
      <c r="O162" s="3"/>
      <c r="P162" s="2"/>
    </row>
    <row r="163" spans="10:16" s="1" customFormat="1">
      <c r="J163" s="2"/>
      <c r="K163" s="2"/>
      <c r="L163" s="2"/>
      <c r="O163" s="3"/>
      <c r="P163" s="2"/>
    </row>
    <row r="164" spans="10:16" s="1" customFormat="1">
      <c r="J164" s="2"/>
      <c r="K164" s="2"/>
      <c r="L164" s="2"/>
      <c r="O164" s="3"/>
      <c r="P164" s="2"/>
    </row>
    <row r="165" spans="10:16" s="1" customFormat="1">
      <c r="J165" s="2"/>
      <c r="K165" s="2"/>
      <c r="L165" s="2"/>
      <c r="O165" s="3"/>
      <c r="P165" s="2"/>
    </row>
    <row r="166" spans="10:16" s="1" customFormat="1">
      <c r="J166" s="2"/>
      <c r="K166" s="2"/>
      <c r="L166" s="2"/>
      <c r="O166" s="3"/>
      <c r="P166" s="2"/>
    </row>
    <row r="167" spans="10:16" s="1" customFormat="1">
      <c r="J167" s="2"/>
      <c r="K167" s="2"/>
      <c r="L167" s="2"/>
      <c r="O167" s="3"/>
      <c r="P167" s="2"/>
    </row>
    <row r="168" spans="10:16" s="1" customFormat="1">
      <c r="J168" s="2"/>
      <c r="K168" s="2"/>
      <c r="L168" s="2"/>
      <c r="O168" s="3"/>
      <c r="P168" s="2"/>
    </row>
    <row r="169" spans="10:16" s="1" customFormat="1">
      <c r="J169" s="2"/>
      <c r="K169" s="2"/>
      <c r="L169" s="2"/>
      <c r="O169" s="3"/>
      <c r="P169" s="2"/>
    </row>
    <row r="170" spans="10:16" s="1" customFormat="1">
      <c r="J170" s="2"/>
      <c r="K170" s="2"/>
      <c r="L170" s="2"/>
      <c r="O170" s="3"/>
      <c r="P170" s="2"/>
    </row>
    <row r="171" spans="10:16" s="1" customFormat="1">
      <c r="J171" s="2"/>
      <c r="K171" s="2"/>
      <c r="L171" s="2"/>
      <c r="O171" s="3"/>
      <c r="P171" s="2"/>
    </row>
    <row r="172" spans="10:16" s="1" customFormat="1">
      <c r="J172" s="2"/>
      <c r="K172" s="2"/>
      <c r="L172" s="2"/>
      <c r="O172" s="3"/>
      <c r="P172" s="2"/>
    </row>
    <row r="173" spans="10:16" s="1" customFormat="1">
      <c r="J173" s="2"/>
      <c r="K173" s="2"/>
      <c r="L173" s="2"/>
      <c r="O173" s="3"/>
      <c r="P173" s="2"/>
    </row>
    <row r="174" spans="10:16" s="1" customFormat="1">
      <c r="J174" s="2"/>
      <c r="K174" s="2"/>
      <c r="L174" s="2"/>
      <c r="O174" s="3"/>
      <c r="P174" s="2"/>
    </row>
    <row r="175" spans="10:16" s="1" customFormat="1">
      <c r="J175" s="2"/>
      <c r="K175" s="2"/>
      <c r="L175" s="2"/>
      <c r="O175" s="3"/>
      <c r="P175" s="2"/>
    </row>
    <row r="176" spans="10:16" s="1" customFormat="1">
      <c r="J176" s="2"/>
      <c r="K176" s="2"/>
      <c r="L176" s="2"/>
      <c r="O176" s="3"/>
      <c r="P176" s="2"/>
    </row>
    <row r="177" spans="10:16" s="1" customFormat="1">
      <c r="J177" s="2"/>
      <c r="K177" s="2"/>
      <c r="L177" s="2"/>
      <c r="O177" s="3"/>
      <c r="P177" s="2"/>
    </row>
    <row r="178" spans="10:16" s="1" customFormat="1">
      <c r="J178" s="2"/>
      <c r="K178" s="2"/>
      <c r="L178" s="2"/>
      <c r="O178" s="3"/>
      <c r="P178" s="2"/>
    </row>
    <row r="179" spans="10:16" s="1" customFormat="1">
      <c r="J179" s="2"/>
      <c r="K179" s="2"/>
      <c r="L179" s="2"/>
      <c r="O179" s="3"/>
      <c r="P179" s="2"/>
    </row>
    <row r="180" spans="10:16" s="1" customFormat="1">
      <c r="J180" s="2"/>
      <c r="K180" s="2"/>
      <c r="L180" s="2"/>
      <c r="O180" s="3"/>
      <c r="P180" s="2"/>
    </row>
    <row r="181" spans="10:16" s="1" customFormat="1">
      <c r="J181" s="2"/>
      <c r="K181" s="2"/>
      <c r="L181" s="2"/>
      <c r="O181" s="3"/>
      <c r="P181" s="2"/>
    </row>
    <row r="182" spans="10:16" s="1" customFormat="1">
      <c r="J182" s="2"/>
      <c r="K182" s="2"/>
      <c r="L182" s="2"/>
      <c r="O182" s="3"/>
      <c r="P182" s="2"/>
    </row>
    <row r="183" spans="10:16" s="1" customFormat="1">
      <c r="J183" s="2"/>
      <c r="K183" s="2"/>
      <c r="L183" s="2"/>
      <c r="O183" s="3"/>
      <c r="P183" s="2"/>
    </row>
    <row r="184" spans="10:16" s="1" customFormat="1">
      <c r="J184" s="2"/>
      <c r="K184" s="2"/>
      <c r="L184" s="2"/>
      <c r="O184" s="3"/>
      <c r="P184" s="2"/>
    </row>
    <row r="185" spans="10:16" s="1" customFormat="1">
      <c r="J185" s="2"/>
      <c r="K185" s="2"/>
      <c r="L185" s="2"/>
      <c r="O185" s="3"/>
      <c r="P185" s="2"/>
    </row>
    <row r="186" spans="10:16" s="1" customFormat="1">
      <c r="J186" s="2"/>
      <c r="K186" s="2"/>
      <c r="L186" s="2"/>
      <c r="O186" s="3"/>
      <c r="P186" s="2"/>
    </row>
    <row r="187" spans="10:16" s="1" customFormat="1">
      <c r="J187" s="2"/>
      <c r="K187" s="2"/>
      <c r="L187" s="2"/>
      <c r="O187" s="3"/>
      <c r="P187" s="2"/>
    </row>
    <row r="188" spans="10:16" s="1" customFormat="1">
      <c r="J188" s="2"/>
      <c r="K188" s="2"/>
      <c r="L188" s="2"/>
      <c r="O188" s="3"/>
      <c r="P188" s="2"/>
    </row>
    <row r="189" spans="10:16" s="1" customFormat="1">
      <c r="J189" s="2"/>
      <c r="K189" s="2"/>
      <c r="L189" s="2"/>
      <c r="O189" s="3"/>
      <c r="P189" s="2"/>
    </row>
    <row r="190" spans="10:16" s="1" customFormat="1">
      <c r="J190" s="2"/>
      <c r="K190" s="2"/>
      <c r="L190" s="2"/>
      <c r="O190" s="3"/>
      <c r="P190" s="2"/>
    </row>
    <row r="191" spans="10:16" s="1" customFormat="1">
      <c r="J191" s="2"/>
      <c r="K191" s="2"/>
      <c r="L191" s="2"/>
      <c r="O191" s="3"/>
      <c r="P191" s="2"/>
    </row>
    <row r="192" spans="10:16" s="1" customFormat="1">
      <c r="J192" s="2"/>
      <c r="K192" s="2"/>
      <c r="L192" s="2"/>
      <c r="O192" s="3"/>
      <c r="P192" s="2"/>
    </row>
    <row r="193" spans="10:16" s="1" customFormat="1">
      <c r="J193" s="2"/>
      <c r="K193" s="2"/>
      <c r="L193" s="2"/>
      <c r="O193" s="3"/>
      <c r="P193" s="2"/>
    </row>
    <row r="194" spans="10:16" s="1" customFormat="1">
      <c r="J194" s="2"/>
      <c r="K194" s="2"/>
      <c r="L194" s="2"/>
      <c r="O194" s="3"/>
      <c r="P194" s="2"/>
    </row>
    <row r="195" spans="10:16" s="1" customFormat="1">
      <c r="J195" s="2"/>
      <c r="K195" s="2"/>
      <c r="L195" s="2"/>
      <c r="O195" s="3"/>
      <c r="P195" s="2"/>
    </row>
    <row r="196" spans="10:16" s="1" customFormat="1">
      <c r="J196" s="2"/>
      <c r="K196" s="2"/>
      <c r="L196" s="2"/>
      <c r="O196" s="3"/>
      <c r="P196" s="2"/>
    </row>
    <row r="197" spans="10:16" s="1" customFormat="1">
      <c r="J197" s="2"/>
      <c r="K197" s="2"/>
      <c r="L197" s="2"/>
      <c r="O197" s="3"/>
      <c r="P197" s="2"/>
    </row>
    <row r="198" spans="10:16">
      <c r="O198" s="14"/>
    </row>
    <row r="199" spans="10:16">
      <c r="O199" s="14"/>
    </row>
    <row r="200" spans="10:16">
      <c r="O200" s="14"/>
    </row>
    <row r="201" spans="10:16">
      <c r="O201" s="14"/>
    </row>
    <row r="202" spans="10:16">
      <c r="O202" s="14"/>
    </row>
    <row r="203" spans="10:16">
      <c r="O203" s="14"/>
    </row>
    <row r="204" spans="10:16">
      <c r="O204" s="14"/>
    </row>
    <row r="205" spans="10:16">
      <c r="O205" s="14"/>
    </row>
    <row r="206" spans="10:16">
      <c r="O206" s="14"/>
    </row>
    <row r="207" spans="10:16">
      <c r="O207" s="14"/>
    </row>
    <row r="208" spans="10:16">
      <c r="O208" s="14"/>
    </row>
    <row r="209" spans="15:15">
      <c r="O209" s="14"/>
    </row>
    <row r="210" spans="15:15">
      <c r="O210" s="14"/>
    </row>
    <row r="211" spans="15:15">
      <c r="O211" s="14"/>
    </row>
    <row r="212" spans="15:15">
      <c r="O212" s="14"/>
    </row>
    <row r="213" spans="15:15">
      <c r="O213" s="14"/>
    </row>
    <row r="214" spans="15:15">
      <c r="O214" s="14"/>
    </row>
    <row r="215" spans="15:15">
      <c r="O215" s="14"/>
    </row>
    <row r="216" spans="15:15">
      <c r="O216" s="14"/>
    </row>
    <row r="217" spans="15:15">
      <c r="O217" s="14"/>
    </row>
    <row r="218" spans="15:15">
      <c r="O218" s="14"/>
    </row>
    <row r="219" spans="15:15">
      <c r="O219" s="14"/>
    </row>
    <row r="220" spans="15:15">
      <c r="O220" s="14"/>
    </row>
    <row r="221" spans="15:15">
      <c r="O221" s="14"/>
    </row>
    <row r="222" spans="15:15">
      <c r="O222" s="14"/>
    </row>
    <row r="223" spans="15:15">
      <c r="O223" s="14"/>
    </row>
    <row r="224" spans="15:15">
      <c r="O224" s="14"/>
    </row>
    <row r="225" spans="15:15">
      <c r="O225" s="14"/>
    </row>
    <row r="226" spans="15:15">
      <c r="O226" s="14"/>
    </row>
    <row r="227" spans="15:15">
      <c r="O227" s="14"/>
    </row>
    <row r="228" spans="15:15">
      <c r="O228" s="14"/>
    </row>
    <row r="229" spans="15:15">
      <c r="O229" s="14"/>
    </row>
    <row r="230" spans="15:15">
      <c r="O230" s="14"/>
    </row>
    <row r="231" spans="15:15">
      <c r="O231" s="14"/>
    </row>
    <row r="232" spans="15:15">
      <c r="O232" s="14"/>
    </row>
    <row r="233" spans="15:15">
      <c r="O233" s="14"/>
    </row>
    <row r="234" spans="15:15">
      <c r="O234" s="14"/>
    </row>
    <row r="235" spans="15:15">
      <c r="O235" s="14"/>
    </row>
    <row r="236" spans="15:15">
      <c r="O236" s="14"/>
    </row>
  </sheetData>
  <autoFilter ref="C3:P128"/>
  <pageMargins left="0.7" right="0.7" top="0.75" bottom="0.75" header="0.3" footer="0.3"/>
  <pageSetup paperSize="9" orientation="portrait" verticalDpi="0" r:id="rId1"/>
  <ignoredErrors>
    <ignoredError sqref="C4:D34 O5 O7 O10:O14 O20 O22:O24 O33 C35:D1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25"/>
  <sheetViews>
    <sheetView workbookViewId="0">
      <selection activeCell="L19" sqref="L19"/>
    </sheetView>
  </sheetViews>
  <sheetFormatPr defaultRowHeight="12.75"/>
  <cols>
    <col min="1" max="1" width="10.7109375" bestFit="1" customWidth="1"/>
    <col min="2" max="2" width="22.5703125" style="18" bestFit="1" customWidth="1"/>
    <col min="3" max="3" width="18.7109375" bestFit="1" customWidth="1"/>
    <col min="4" max="4" width="12.140625" bestFit="1" customWidth="1"/>
    <col min="5" max="5" width="20.28515625" customWidth="1"/>
    <col min="6" max="6" width="12.140625" bestFit="1" customWidth="1"/>
    <col min="7" max="7" width="12.28515625" customWidth="1"/>
  </cols>
  <sheetData>
    <row r="1" spans="2:3" s="1" customFormat="1">
      <c r="B1" s="17"/>
    </row>
    <row r="2" spans="2:3" s="1" customFormat="1">
      <c r="B2" s="17"/>
    </row>
    <row r="3" spans="2:3" s="1" customFormat="1">
      <c r="B3" s="17"/>
    </row>
    <row r="4" spans="2:3" s="1" customFormat="1">
      <c r="B4" s="17" t="s">
        <v>424</v>
      </c>
      <c r="C4" s="20" t="s">
        <v>426</v>
      </c>
    </row>
    <row r="5" spans="2:3" s="1" customFormat="1">
      <c r="B5" s="17" t="s">
        <v>430</v>
      </c>
      <c r="C5" s="13">
        <v>1705</v>
      </c>
    </row>
    <row r="6" spans="2:3" s="1" customFormat="1">
      <c r="B6" s="17" t="s">
        <v>427</v>
      </c>
      <c r="C6" s="21">
        <f>'Sinistri 2010- 2015'!O128</f>
        <v>179494.61</v>
      </c>
    </row>
    <row r="7" spans="2:3" s="1" customFormat="1">
      <c r="B7" s="17" t="s">
        <v>428</v>
      </c>
      <c r="C7" s="21">
        <f>(C6/1705)*365</f>
        <v>38425.532346041051</v>
      </c>
    </row>
    <row r="8" spans="2:3" s="1" customFormat="1">
      <c r="B8" s="17" t="s">
        <v>425</v>
      </c>
      <c r="C8" s="13">
        <v>124</v>
      </c>
    </row>
    <row r="9" spans="2:3" s="1" customFormat="1">
      <c r="B9" s="17" t="s">
        <v>429</v>
      </c>
      <c r="C9" s="22">
        <f>C6/C8</f>
        <v>1447.5371774193547</v>
      </c>
    </row>
    <row r="10" spans="2:3" s="1" customFormat="1">
      <c r="B10" s="17"/>
    </row>
    <row r="11" spans="2:3" s="1" customFormat="1">
      <c r="B11" s="17"/>
    </row>
    <row r="12" spans="2:3" s="1" customFormat="1">
      <c r="B12" s="17"/>
    </row>
    <row r="13" spans="2:3" s="1" customFormat="1">
      <c r="B13" s="17"/>
    </row>
    <row r="14" spans="2:3" s="1" customFormat="1">
      <c r="B14" s="17"/>
    </row>
    <row r="15" spans="2:3" s="1" customFormat="1">
      <c r="B15" s="17" t="s">
        <v>434</v>
      </c>
      <c r="C15" s="1">
        <v>12</v>
      </c>
    </row>
    <row r="16" spans="2:3" s="1" customFormat="1">
      <c r="B16" s="17" t="s">
        <v>435</v>
      </c>
      <c r="C16" s="1">
        <v>112</v>
      </c>
    </row>
    <row r="17" spans="1:9" s="1" customFormat="1">
      <c r="B17" s="17" t="s">
        <v>436</v>
      </c>
    </row>
    <row r="18" spans="1:9" s="1" customFormat="1">
      <c r="B18" s="17"/>
    </row>
    <row r="19" spans="1:9" s="1" customFormat="1">
      <c r="B19" s="31" t="s">
        <v>447</v>
      </c>
      <c r="C19" s="32" t="s">
        <v>449</v>
      </c>
      <c r="D19" s="32" t="s">
        <v>445</v>
      </c>
      <c r="E19" s="32" t="s">
        <v>448</v>
      </c>
      <c r="F19" s="32" t="s">
        <v>445</v>
      </c>
      <c r="G19" s="17"/>
      <c r="H19" s="17"/>
      <c r="I19" s="17"/>
    </row>
    <row r="20" spans="1:9" s="1" customFormat="1">
      <c r="A20" s="30" t="s">
        <v>446</v>
      </c>
      <c r="B20" s="31" t="s">
        <v>439</v>
      </c>
      <c r="C20" s="33">
        <v>215669.21</v>
      </c>
      <c r="D20" s="33">
        <v>41937.160000000003</v>
      </c>
      <c r="E20" s="33">
        <v>160427.03</v>
      </c>
      <c r="F20" s="26">
        <v>34333.480000000003</v>
      </c>
      <c r="G20" s="36">
        <f>E20+F20</f>
        <v>194760.51</v>
      </c>
      <c r="H20" s="37" t="s">
        <v>450</v>
      </c>
      <c r="I20" s="17"/>
    </row>
    <row r="21" spans="1:9" s="1" customFormat="1">
      <c r="B21" s="17"/>
      <c r="C21" s="34"/>
      <c r="D21" s="34"/>
      <c r="G21" s="17"/>
      <c r="H21" s="17"/>
      <c r="I21" s="17"/>
    </row>
    <row r="22" spans="1:9" s="1" customFormat="1">
      <c r="B22" s="17"/>
      <c r="C22" s="34"/>
      <c r="D22" s="34"/>
      <c r="G22" s="17"/>
      <c r="H22" s="17"/>
      <c r="I22" s="17"/>
    </row>
    <row r="23" spans="1:9" s="1" customFormat="1">
      <c r="B23" s="31" t="s">
        <v>438</v>
      </c>
      <c r="C23" s="32" t="s">
        <v>449</v>
      </c>
      <c r="D23" s="32" t="s">
        <v>445</v>
      </c>
      <c r="E23" s="32" t="s">
        <v>448</v>
      </c>
      <c r="F23" s="32" t="s">
        <v>445</v>
      </c>
      <c r="G23" s="17"/>
      <c r="H23" s="17"/>
      <c r="I23" s="17"/>
    </row>
    <row r="24" spans="1:9" s="1" customFormat="1">
      <c r="B24" s="31" t="s">
        <v>440</v>
      </c>
      <c r="C24" s="33">
        <v>216858.75</v>
      </c>
      <c r="D24" s="33">
        <v>49291.839999999997</v>
      </c>
      <c r="E24" s="33">
        <v>176307.93</v>
      </c>
      <c r="F24" s="26">
        <v>40074.660000000003</v>
      </c>
      <c r="G24" s="17"/>
      <c r="H24" s="17"/>
      <c r="I24" s="17"/>
    </row>
    <row r="25" spans="1:9" s="1" customFormat="1">
      <c r="B25" s="31" t="s">
        <v>441</v>
      </c>
      <c r="C25" s="33">
        <v>158222</v>
      </c>
      <c r="D25" s="33">
        <v>4002.48</v>
      </c>
      <c r="E25" s="33">
        <v>128635.65</v>
      </c>
      <c r="F25" s="26">
        <v>3254.05</v>
      </c>
      <c r="G25" s="17"/>
      <c r="H25" s="17"/>
      <c r="I25" s="17"/>
    </row>
    <row r="26" spans="1:9" s="1" customFormat="1">
      <c r="B26" s="31" t="s">
        <v>442</v>
      </c>
      <c r="C26" s="33">
        <v>151076</v>
      </c>
      <c r="D26" s="33">
        <v>-128.34</v>
      </c>
      <c r="E26" s="33">
        <v>122826.01</v>
      </c>
      <c r="F26" s="33">
        <v>-128.34</v>
      </c>
      <c r="G26" s="17"/>
      <c r="H26" s="17"/>
      <c r="I26" s="17"/>
    </row>
    <row r="27" spans="1:9" s="1" customFormat="1">
      <c r="B27" s="31" t="s">
        <v>443</v>
      </c>
      <c r="C27" s="33">
        <v>155159</v>
      </c>
      <c r="D27" s="33">
        <v>0</v>
      </c>
      <c r="E27" s="35">
        <v>122655.33</v>
      </c>
      <c r="F27" s="35">
        <v>0</v>
      </c>
      <c r="G27" s="17"/>
      <c r="H27" s="17"/>
      <c r="I27" s="17"/>
    </row>
    <row r="28" spans="1:9" s="1" customFormat="1">
      <c r="B28" s="17"/>
      <c r="C28" s="34"/>
      <c r="D28" s="34"/>
      <c r="E28" s="33">
        <f>SUM(E24:E27)</f>
        <v>550424.91999999993</v>
      </c>
      <c r="F28" s="33">
        <f>SUM(F24:F27)</f>
        <v>43200.37000000001</v>
      </c>
      <c r="G28" s="36">
        <f>E28+F28</f>
        <v>593625.28999999992</v>
      </c>
      <c r="H28" s="37" t="s">
        <v>450</v>
      </c>
      <c r="I28" s="17"/>
    </row>
    <row r="29" spans="1:9" s="1" customFormat="1">
      <c r="B29" s="17"/>
      <c r="G29" s="17"/>
      <c r="H29" s="17"/>
      <c r="I29" s="17"/>
    </row>
    <row r="30" spans="1:9" s="1" customFormat="1">
      <c r="B30" s="17"/>
      <c r="G30" s="17"/>
      <c r="H30" s="17"/>
      <c r="I30" s="17"/>
    </row>
    <row r="31" spans="1:9" s="1" customFormat="1">
      <c r="B31" s="31" t="s">
        <v>444</v>
      </c>
      <c r="C31" s="32" t="s">
        <v>449</v>
      </c>
      <c r="D31" s="32" t="s">
        <v>445</v>
      </c>
      <c r="E31" s="32" t="s">
        <v>448</v>
      </c>
      <c r="F31" s="32" t="s">
        <v>445</v>
      </c>
      <c r="G31" s="17"/>
      <c r="H31" s="17"/>
      <c r="I31" s="17"/>
    </row>
    <row r="32" spans="1:9" s="1" customFormat="1">
      <c r="B32" s="31" t="s">
        <v>440</v>
      </c>
      <c r="C32" s="33">
        <v>24845.439999999999</v>
      </c>
      <c r="D32" s="33">
        <v>60.23</v>
      </c>
      <c r="E32" s="33">
        <v>21890.02</v>
      </c>
      <c r="F32" s="26">
        <v>53.06</v>
      </c>
      <c r="G32" s="17"/>
      <c r="H32" s="17"/>
      <c r="I32" s="17"/>
    </row>
    <row r="33" spans="2:9" s="1" customFormat="1">
      <c r="B33" s="31" t="s">
        <v>441</v>
      </c>
      <c r="C33" s="33">
        <v>22940.06</v>
      </c>
      <c r="D33" s="33">
        <v>0</v>
      </c>
      <c r="E33" s="33">
        <v>20211.43</v>
      </c>
      <c r="F33" s="26">
        <v>0</v>
      </c>
      <c r="G33" s="17"/>
      <c r="H33" s="17"/>
      <c r="I33" s="17"/>
    </row>
    <row r="34" spans="2:9" s="1" customFormat="1">
      <c r="B34" s="31" t="s">
        <v>442</v>
      </c>
      <c r="C34" s="33">
        <v>15248</v>
      </c>
      <c r="D34" s="33">
        <v>2053.42</v>
      </c>
      <c r="E34" s="33"/>
      <c r="F34" s="33"/>
      <c r="G34" s="17"/>
      <c r="H34" s="17"/>
      <c r="I34" s="17"/>
    </row>
    <row r="35" spans="2:9" s="1" customFormat="1">
      <c r="B35" s="31" t="s">
        <v>443</v>
      </c>
      <c r="C35" s="33">
        <v>18660</v>
      </c>
      <c r="D35" s="33"/>
      <c r="E35" s="33">
        <v>16440.52</v>
      </c>
      <c r="F35" s="33">
        <v>0</v>
      </c>
      <c r="G35" s="17"/>
      <c r="H35" s="17"/>
      <c r="I35" s="17"/>
    </row>
    <row r="36" spans="2:9" s="1" customFormat="1">
      <c r="B36" s="17"/>
      <c r="E36" s="33">
        <f>SUM(E32:E35)</f>
        <v>58541.97</v>
      </c>
      <c r="F36" s="33">
        <f>SUM(F32:F35)</f>
        <v>53.06</v>
      </c>
      <c r="G36" s="36">
        <f>E36+F36</f>
        <v>58595.03</v>
      </c>
      <c r="H36" s="37" t="s">
        <v>450</v>
      </c>
      <c r="I36" s="17"/>
    </row>
    <row r="37" spans="2:9" s="1" customFormat="1">
      <c r="B37" s="17"/>
      <c r="G37" s="17"/>
      <c r="H37" s="17"/>
      <c r="I37" s="17"/>
    </row>
    <row r="38" spans="2:9" s="1" customFormat="1">
      <c r="B38" s="17"/>
    </row>
    <row r="39" spans="2:9" s="1" customFormat="1">
      <c r="B39" s="17"/>
      <c r="G39" s="38">
        <f>G20+G28+G36</f>
        <v>846980.83</v>
      </c>
      <c r="H39" s="1" t="s">
        <v>451</v>
      </c>
    </row>
    <row r="40" spans="2:9" s="1" customFormat="1">
      <c r="B40" s="17"/>
    </row>
    <row r="41" spans="2:9" s="1" customFormat="1">
      <c r="B41" s="17"/>
      <c r="F41" s="39" t="s">
        <v>452</v>
      </c>
      <c r="G41" s="39">
        <f>(C6/G39)*100</f>
        <v>21.192287197338338</v>
      </c>
    </row>
    <row r="42" spans="2:9" s="1" customFormat="1">
      <c r="B42" s="17"/>
    </row>
    <row r="43" spans="2:9" s="1" customFormat="1">
      <c r="B43" s="17"/>
    </row>
    <row r="44" spans="2:9" s="1" customFormat="1">
      <c r="B44" s="17"/>
    </row>
    <row r="45" spans="2:9" s="1" customFormat="1">
      <c r="B45" s="17"/>
    </row>
    <row r="46" spans="2:9" s="1" customFormat="1">
      <c r="B46" s="17"/>
    </row>
    <row r="47" spans="2:9" s="1" customFormat="1">
      <c r="B47" s="17"/>
    </row>
    <row r="48" spans="2:9" s="1" customFormat="1">
      <c r="B48" s="17"/>
    </row>
    <row r="49" spans="2:2" s="1" customFormat="1">
      <c r="B49" s="17"/>
    </row>
    <row r="50" spans="2:2" s="1" customFormat="1">
      <c r="B50" s="17"/>
    </row>
    <row r="51" spans="2:2" s="1" customFormat="1">
      <c r="B51" s="17"/>
    </row>
    <row r="52" spans="2:2" s="1" customFormat="1">
      <c r="B52" s="17"/>
    </row>
    <row r="53" spans="2:2" s="1" customFormat="1">
      <c r="B53" s="17"/>
    </row>
    <row r="54" spans="2:2" s="1" customFormat="1">
      <c r="B54" s="17"/>
    </row>
    <row r="55" spans="2:2" s="1" customFormat="1">
      <c r="B55" s="17"/>
    </row>
    <row r="56" spans="2:2" s="1" customFormat="1">
      <c r="B56" s="17"/>
    </row>
    <row r="57" spans="2:2" s="1" customFormat="1">
      <c r="B57" s="17"/>
    </row>
    <row r="58" spans="2:2" s="1" customFormat="1">
      <c r="B58" s="17"/>
    </row>
    <row r="59" spans="2:2" s="1" customFormat="1">
      <c r="B59" s="17"/>
    </row>
    <row r="60" spans="2:2" s="1" customFormat="1">
      <c r="B60" s="17"/>
    </row>
    <row r="61" spans="2:2" s="1" customFormat="1">
      <c r="B61" s="17"/>
    </row>
    <row r="62" spans="2:2" s="1" customFormat="1">
      <c r="B62" s="17"/>
    </row>
    <row r="63" spans="2:2" s="1" customFormat="1">
      <c r="B63" s="17"/>
    </row>
    <row r="64" spans="2:2" s="1" customFormat="1">
      <c r="B64" s="17"/>
    </row>
    <row r="65" spans="2:2" s="1" customFormat="1">
      <c r="B65" s="17"/>
    </row>
    <row r="66" spans="2:2" s="1" customFormat="1">
      <c r="B66" s="17"/>
    </row>
    <row r="67" spans="2:2" s="1" customFormat="1">
      <c r="B67" s="17"/>
    </row>
    <row r="68" spans="2:2" s="1" customFormat="1">
      <c r="B68" s="17"/>
    </row>
    <row r="69" spans="2:2" s="1" customFormat="1">
      <c r="B69" s="17"/>
    </row>
    <row r="70" spans="2:2" s="1" customFormat="1">
      <c r="B70" s="17"/>
    </row>
    <row r="71" spans="2:2" s="1" customFormat="1">
      <c r="B71" s="17"/>
    </row>
    <row r="72" spans="2:2" s="1" customFormat="1">
      <c r="B72" s="17"/>
    </row>
    <row r="73" spans="2:2" s="1" customFormat="1">
      <c r="B73" s="17"/>
    </row>
    <row r="74" spans="2:2" s="1" customFormat="1">
      <c r="B74" s="17"/>
    </row>
    <row r="75" spans="2:2" s="1" customFormat="1">
      <c r="B75" s="17"/>
    </row>
    <row r="76" spans="2:2" s="1" customFormat="1">
      <c r="B76" s="17"/>
    </row>
    <row r="77" spans="2:2" s="1" customFormat="1">
      <c r="B77" s="17"/>
    </row>
    <row r="78" spans="2:2" s="1" customFormat="1">
      <c r="B78" s="17"/>
    </row>
    <row r="79" spans="2:2" s="1" customFormat="1">
      <c r="B79" s="17"/>
    </row>
    <row r="80" spans="2:2" s="1" customFormat="1">
      <c r="B80" s="17"/>
    </row>
    <row r="81" spans="2:2" s="1" customFormat="1">
      <c r="B81" s="17"/>
    </row>
    <row r="82" spans="2:2" s="1" customFormat="1">
      <c r="B82" s="17"/>
    </row>
    <row r="83" spans="2:2" s="1" customFormat="1">
      <c r="B83" s="17"/>
    </row>
    <row r="84" spans="2:2" s="1" customFormat="1">
      <c r="B84" s="17"/>
    </row>
    <row r="85" spans="2:2" s="1" customFormat="1">
      <c r="B85" s="17"/>
    </row>
    <row r="86" spans="2:2" s="1" customFormat="1">
      <c r="B86" s="17"/>
    </row>
    <row r="87" spans="2:2" s="1" customFormat="1">
      <c r="B87" s="17"/>
    </row>
    <row r="88" spans="2:2" s="1" customFormat="1">
      <c r="B88" s="17"/>
    </row>
    <row r="89" spans="2:2" s="1" customFormat="1">
      <c r="B89" s="17"/>
    </row>
    <row r="90" spans="2:2" s="1" customFormat="1">
      <c r="B90" s="17"/>
    </row>
    <row r="91" spans="2:2" s="1" customFormat="1">
      <c r="B91" s="17"/>
    </row>
    <row r="92" spans="2:2" s="1" customFormat="1">
      <c r="B92" s="17"/>
    </row>
    <row r="93" spans="2:2" s="1" customFormat="1">
      <c r="B93" s="17"/>
    </row>
    <row r="94" spans="2:2" s="1" customFormat="1">
      <c r="B94" s="17"/>
    </row>
    <row r="95" spans="2:2" s="1" customFormat="1">
      <c r="B95" s="17"/>
    </row>
    <row r="96" spans="2:2" s="1" customFormat="1">
      <c r="B96" s="17"/>
    </row>
    <row r="97" spans="2:2" s="1" customFormat="1">
      <c r="B97" s="17"/>
    </row>
    <row r="98" spans="2:2" s="1" customFormat="1">
      <c r="B98" s="17"/>
    </row>
    <row r="99" spans="2:2" s="1" customFormat="1">
      <c r="B99" s="17"/>
    </row>
    <row r="100" spans="2:2" s="1" customFormat="1">
      <c r="B100" s="17"/>
    </row>
    <row r="101" spans="2:2" s="1" customFormat="1">
      <c r="B101" s="17"/>
    </row>
    <row r="102" spans="2:2" s="1" customFormat="1">
      <c r="B102" s="17"/>
    </row>
    <row r="103" spans="2:2" s="1" customFormat="1">
      <c r="B103" s="17"/>
    </row>
    <row r="104" spans="2:2" s="1" customFormat="1">
      <c r="B104" s="17"/>
    </row>
    <row r="105" spans="2:2" s="1" customFormat="1">
      <c r="B105" s="17"/>
    </row>
    <row r="106" spans="2:2" s="1" customFormat="1">
      <c r="B106" s="17"/>
    </row>
    <row r="107" spans="2:2" s="1" customFormat="1">
      <c r="B107" s="17"/>
    </row>
    <row r="108" spans="2:2" s="1" customFormat="1">
      <c r="B108" s="17"/>
    </row>
    <row r="109" spans="2:2" s="1" customFormat="1">
      <c r="B109" s="17"/>
    </row>
    <row r="110" spans="2:2" s="1" customFormat="1">
      <c r="B110" s="17"/>
    </row>
    <row r="111" spans="2:2" s="1" customFormat="1">
      <c r="B111" s="17"/>
    </row>
    <row r="112" spans="2:2" s="1" customFormat="1">
      <c r="B112" s="17"/>
    </row>
    <row r="113" spans="2:2" s="1" customFormat="1">
      <c r="B113" s="17"/>
    </row>
    <row r="114" spans="2:2" s="1" customFormat="1">
      <c r="B114" s="17"/>
    </row>
    <row r="115" spans="2:2" s="1" customFormat="1">
      <c r="B115" s="17"/>
    </row>
    <row r="116" spans="2:2" s="1" customFormat="1">
      <c r="B116" s="17"/>
    </row>
    <row r="117" spans="2:2" s="1" customFormat="1">
      <c r="B117" s="17"/>
    </row>
    <row r="118" spans="2:2" s="1" customFormat="1">
      <c r="B118" s="17"/>
    </row>
    <row r="119" spans="2:2" s="1" customFormat="1">
      <c r="B119" s="17"/>
    </row>
    <row r="120" spans="2:2" s="1" customFormat="1">
      <c r="B120" s="17"/>
    </row>
    <row r="121" spans="2:2" s="1" customFormat="1">
      <c r="B121" s="17"/>
    </row>
    <row r="122" spans="2:2" s="1" customFormat="1">
      <c r="B122" s="17"/>
    </row>
    <row r="123" spans="2:2" s="1" customFormat="1">
      <c r="B123" s="17"/>
    </row>
    <row r="124" spans="2:2" s="1" customFormat="1">
      <c r="B124" s="17"/>
    </row>
    <row r="125" spans="2:2" s="1" customFormat="1">
      <c r="B125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B1:J26"/>
  <sheetViews>
    <sheetView workbookViewId="0">
      <selection activeCell="J15" sqref="J15"/>
    </sheetView>
  </sheetViews>
  <sheetFormatPr defaultRowHeight="12.75"/>
  <cols>
    <col min="1" max="1" width="4" customWidth="1"/>
    <col min="2" max="2" width="86.5703125" bestFit="1" customWidth="1"/>
    <col min="4" max="4" width="18.140625" bestFit="1" customWidth="1"/>
    <col min="9" max="9" width="25.140625" bestFit="1" customWidth="1"/>
  </cols>
  <sheetData>
    <row r="1" spans="2:10" s="1" customFormat="1"/>
    <row r="2" spans="2:10" s="1" customFormat="1"/>
    <row r="3" spans="2:10" s="1" customFormat="1"/>
    <row r="4" spans="2:10" s="1" customFormat="1">
      <c r="B4" s="7" t="s">
        <v>433</v>
      </c>
      <c r="C4" s="7" t="s">
        <v>431</v>
      </c>
      <c r="D4" s="7" t="s">
        <v>432</v>
      </c>
      <c r="I4" s="1" t="s">
        <v>456</v>
      </c>
      <c r="J4" s="1">
        <v>51</v>
      </c>
    </row>
    <row r="5" spans="2:10" s="1" customFormat="1">
      <c r="B5" s="8" t="s">
        <v>84</v>
      </c>
      <c r="C5" s="8">
        <v>11</v>
      </c>
      <c r="D5" s="26">
        <v>1552</v>
      </c>
      <c r="I5" s="1" t="s">
        <v>457</v>
      </c>
    </row>
    <row r="6" spans="2:10" s="1" customFormat="1">
      <c r="B6" s="8" t="s">
        <v>420</v>
      </c>
      <c r="C6" s="8">
        <v>9</v>
      </c>
      <c r="D6" s="26">
        <v>55992</v>
      </c>
      <c r="I6" s="1" t="s">
        <v>458</v>
      </c>
    </row>
    <row r="7" spans="2:10" s="1" customFormat="1">
      <c r="B7" s="8" t="s">
        <v>87</v>
      </c>
      <c r="C7" s="8">
        <v>2</v>
      </c>
      <c r="D7" s="26">
        <v>0</v>
      </c>
      <c r="I7" s="1" t="s">
        <v>459</v>
      </c>
    </row>
    <row r="8" spans="2:10" s="1" customFormat="1">
      <c r="B8" s="8" t="s">
        <v>90</v>
      </c>
      <c r="C8" s="8">
        <v>2</v>
      </c>
      <c r="D8" s="26">
        <v>1278.6099999999999</v>
      </c>
      <c r="I8" s="1" t="s">
        <v>460</v>
      </c>
    </row>
    <row r="9" spans="2:10" s="1" customFormat="1">
      <c r="B9" s="11" t="s">
        <v>418</v>
      </c>
      <c r="C9" s="8">
        <v>3</v>
      </c>
      <c r="D9" s="26">
        <v>0</v>
      </c>
    </row>
    <row r="10" spans="2:10" s="1" customFormat="1">
      <c r="B10" s="8" t="s">
        <v>381</v>
      </c>
      <c r="C10" s="8">
        <v>4</v>
      </c>
      <c r="D10" s="26">
        <v>-924</v>
      </c>
    </row>
    <row r="11" spans="2:10" s="1" customFormat="1">
      <c r="B11" s="8" t="s">
        <v>89</v>
      </c>
      <c r="C11" s="8">
        <v>6</v>
      </c>
      <c r="D11" s="26">
        <v>-4090</v>
      </c>
    </row>
    <row r="12" spans="2:10" s="1" customFormat="1">
      <c r="B12" s="8" t="s">
        <v>86</v>
      </c>
      <c r="C12" s="8">
        <v>20</v>
      </c>
      <c r="D12" s="26">
        <v>15830.5</v>
      </c>
    </row>
    <row r="13" spans="2:10" s="1" customFormat="1">
      <c r="B13" s="8" t="s">
        <v>88</v>
      </c>
      <c r="C13" s="8">
        <v>2</v>
      </c>
      <c r="D13" s="26">
        <v>2183</v>
      </c>
    </row>
    <row r="14" spans="2:10" s="1" customFormat="1">
      <c r="B14" s="8" t="s">
        <v>85</v>
      </c>
      <c r="C14" s="8">
        <v>49</v>
      </c>
      <c r="D14" s="26">
        <v>81346.5</v>
      </c>
    </row>
    <row r="15" spans="2:10" s="1" customFormat="1">
      <c r="B15" s="8" t="s">
        <v>419</v>
      </c>
      <c r="C15" s="8">
        <v>16</v>
      </c>
      <c r="D15" s="26">
        <v>26326</v>
      </c>
    </row>
    <row r="16" spans="2:10" s="1" customFormat="1">
      <c r="C16" s="24">
        <f>SUM(C5:C15)</f>
        <v>124</v>
      </c>
      <c r="D16" s="25">
        <f>SUM(D5:D15)</f>
        <v>179494.61</v>
      </c>
    </row>
    <row r="17" spans="2:4" s="1" customFormat="1">
      <c r="D17" s="16"/>
    </row>
    <row r="18" spans="2:4" s="1" customFormat="1">
      <c r="D18" s="16"/>
    </row>
    <row r="19" spans="2:4" s="1" customFormat="1">
      <c r="B19" s="1" t="s">
        <v>455</v>
      </c>
      <c r="C19" s="1">
        <f>C16/56</f>
        <v>2.2142857142857144</v>
      </c>
      <c r="D19" s="16" t="s">
        <v>453</v>
      </c>
    </row>
    <row r="20" spans="2:4" s="1" customFormat="1">
      <c r="C20" s="1">
        <f>C19*12</f>
        <v>26.571428571428573</v>
      </c>
      <c r="D20" s="16" t="s">
        <v>454</v>
      </c>
    </row>
    <row r="21" spans="2:4" s="1" customFormat="1">
      <c r="D21" s="16"/>
    </row>
    <row r="22" spans="2:4" s="1" customFormat="1">
      <c r="D22" s="16"/>
    </row>
    <row r="23" spans="2:4">
      <c r="D23" s="23"/>
    </row>
    <row r="24" spans="2:4">
      <c r="D24" s="23"/>
    </row>
    <row r="25" spans="2:4">
      <c r="D25" s="23"/>
    </row>
    <row r="26" spans="2:4">
      <c r="D26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Sinistri 2010- 2015</vt:lpstr>
      <vt:lpstr>Analisi</vt:lpstr>
      <vt:lpstr>Casistiche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Marchese</dc:creator>
  <cp:lastModifiedBy>Massimiliano MArchese</cp:lastModifiedBy>
  <dcterms:created xsi:type="dcterms:W3CDTF">2015-04-01T14:11:43Z</dcterms:created>
  <dcterms:modified xsi:type="dcterms:W3CDTF">2015-05-05T13:44:29Z</dcterms:modified>
</cp:coreProperties>
</file>